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Ctt1" sheetId="1" r:id="rId1"/>
  </sheets>
  <definedNames/>
  <calcPr fullCalcOnLoad="1"/>
</workbook>
</file>

<file path=xl/sharedStrings.xml><?xml version="1.0" encoding="utf-8"?>
<sst xmlns="http://schemas.openxmlformats.org/spreadsheetml/2006/main" count="581" uniqueCount="330">
  <si>
    <t>ISTITUTO NAZIONALE DI STATISTICA</t>
  </si>
  <si>
    <t>PRESIDENZA DEL CONSIGLIO DEI MINISTRI</t>
  </si>
  <si>
    <t>ENTE NAZIONALE ITALIANO PER IL TURISMO</t>
  </si>
  <si>
    <t>DIPARTIMENTO PER IL TURISMO</t>
  </si>
  <si>
    <t>ANNO</t>
  </si>
  <si>
    <t>MESE</t>
  </si>
  <si>
    <t>RILEVAZIONE  DEL  MOVIMENTO  DEI  CLIENTI  NEGLI  ESERCIZI  RICETTIVI</t>
  </si>
  <si>
    <t xml:space="preserve">CIRCOSCRIZIONE (capoluogo, APT o A.A.S.T., Altri comuni)   </t>
  </si>
  <si>
    <t>Codice</t>
  </si>
  <si>
    <t>SEZIONE 1</t>
  </si>
  <si>
    <t xml:space="preserve"> </t>
  </si>
  <si>
    <t xml:space="preserve">  </t>
  </si>
  <si>
    <t>ESERCIZI ALBERGHIERI</t>
  </si>
  <si>
    <t>ESERCIZI COMPLEMENTARI</t>
  </si>
  <si>
    <t>Campeggi e villaggi turistici</t>
  </si>
  <si>
    <t>TOTALE</t>
  </si>
  <si>
    <t>5 stelle lusso</t>
  </si>
  <si>
    <t>Residenze</t>
  </si>
  <si>
    <t>e 5 stelle</t>
  </si>
  <si>
    <t>4 stelle</t>
  </si>
  <si>
    <t>3 stelle</t>
  </si>
  <si>
    <t>2 stelle</t>
  </si>
  <si>
    <t>1 stella</t>
  </si>
  <si>
    <t>turistico</t>
  </si>
  <si>
    <t>Campeggi</t>
  </si>
  <si>
    <t>Ostelli</t>
  </si>
  <si>
    <t>Case</t>
  </si>
  <si>
    <t xml:space="preserve">Rifugi </t>
  </si>
  <si>
    <t>Altri</t>
  </si>
  <si>
    <t>GENERALE</t>
  </si>
  <si>
    <t>alberghiere</t>
  </si>
  <si>
    <t>Villaggi turistici</t>
  </si>
  <si>
    <t>per la</t>
  </si>
  <si>
    <t>per</t>
  </si>
  <si>
    <t>Alpini</t>
  </si>
  <si>
    <t xml:space="preserve">esercizi </t>
  </si>
  <si>
    <t>(Forma mista)</t>
  </si>
  <si>
    <t>Gioventù</t>
  </si>
  <si>
    <t>ferie</t>
  </si>
  <si>
    <t>ricettivi</t>
  </si>
  <si>
    <r>
      <t xml:space="preserve">ESERCIZI </t>
    </r>
    <r>
      <rPr>
        <b/>
        <u val="single"/>
        <sz val="10"/>
        <rFont val="Arial"/>
        <family val="2"/>
      </rPr>
      <t>TOTALI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(compresi quelli chiusi per stagionalità o altri motivi)</t>
    </r>
  </si>
  <si>
    <t>Esercizi</t>
  </si>
  <si>
    <t>001</t>
  </si>
  <si>
    <t>002</t>
  </si>
  <si>
    <t>Camere</t>
  </si>
  <si>
    <t>003</t>
  </si>
  <si>
    <t>Bagni</t>
  </si>
  <si>
    <t>004</t>
  </si>
  <si>
    <t>005</t>
  </si>
  <si>
    <t>006</t>
  </si>
  <si>
    <t>007</t>
  </si>
  <si>
    <t>REGIONI DI RESIDENZA</t>
  </si>
  <si>
    <t>Arrivi</t>
  </si>
  <si>
    <t>Presenze</t>
  </si>
  <si>
    <t>Piemonte</t>
  </si>
  <si>
    <t>901</t>
  </si>
  <si>
    <t>902</t>
  </si>
  <si>
    <t>Lombardia</t>
  </si>
  <si>
    <t>903</t>
  </si>
  <si>
    <t>Bolzano</t>
  </si>
  <si>
    <t>921</t>
  </si>
  <si>
    <t>Trento</t>
  </si>
  <si>
    <t>922</t>
  </si>
  <si>
    <t>Veneto</t>
  </si>
  <si>
    <t>905</t>
  </si>
  <si>
    <t>Friuli Venezia Giulia</t>
  </si>
  <si>
    <t>906</t>
  </si>
  <si>
    <t>Liguria</t>
  </si>
  <si>
    <t>907</t>
  </si>
  <si>
    <t>Emilia Romagna</t>
  </si>
  <si>
    <t>908</t>
  </si>
  <si>
    <t>Toscana</t>
  </si>
  <si>
    <t>909</t>
  </si>
  <si>
    <t>Umbria</t>
  </si>
  <si>
    <t>910</t>
  </si>
  <si>
    <t>Marche</t>
  </si>
  <si>
    <t>911</t>
  </si>
  <si>
    <t>Lazio</t>
  </si>
  <si>
    <t>912</t>
  </si>
  <si>
    <t>Abruzzo</t>
  </si>
  <si>
    <t>913</t>
  </si>
  <si>
    <t>Molise</t>
  </si>
  <si>
    <t>914</t>
  </si>
  <si>
    <t>Campania</t>
  </si>
  <si>
    <t>915</t>
  </si>
  <si>
    <t>Puglia</t>
  </si>
  <si>
    <t>916</t>
  </si>
  <si>
    <t>917</t>
  </si>
  <si>
    <t>Calabria</t>
  </si>
  <si>
    <t>918</t>
  </si>
  <si>
    <t>Sicilia</t>
  </si>
  <si>
    <t>919</t>
  </si>
  <si>
    <t>Sardegna</t>
  </si>
  <si>
    <t>920</t>
  </si>
  <si>
    <t>SEGRETO STATISTICO</t>
  </si>
  <si>
    <t>AVVERTENZE PER LA COMPILAZIONE</t>
  </si>
  <si>
    <r>
      <t xml:space="preserve">SEGUE </t>
    </r>
    <r>
      <rPr>
        <b/>
        <sz val="14"/>
        <rFont val="Arial"/>
        <family val="2"/>
      </rPr>
      <t>SEZIONE 1</t>
    </r>
  </si>
  <si>
    <r>
      <t xml:space="preserve">B 2 </t>
    </r>
    <r>
      <rPr>
        <sz val="14"/>
        <rFont val="Arial"/>
        <family val="2"/>
      </rPr>
      <t>- MOVIMENTO DEI CLIENTI STRANIERI</t>
    </r>
  </si>
  <si>
    <t>PAESI ESTERI</t>
  </si>
  <si>
    <t>DI RESIDENZA</t>
  </si>
  <si>
    <t>Austria</t>
  </si>
  <si>
    <t>038</t>
  </si>
  <si>
    <t>Belgio</t>
  </si>
  <si>
    <t>017</t>
  </si>
  <si>
    <t>Bulgaria</t>
  </si>
  <si>
    <t>068</t>
  </si>
  <si>
    <t>Cipro</t>
  </si>
  <si>
    <t>600</t>
  </si>
  <si>
    <t>Croazia</t>
  </si>
  <si>
    <t>092</t>
  </si>
  <si>
    <t>Danimarca</t>
  </si>
  <si>
    <t>008</t>
  </si>
  <si>
    <t>Estonia</t>
  </si>
  <si>
    <t>053</t>
  </si>
  <si>
    <t>032</t>
  </si>
  <si>
    <t>Francia</t>
  </si>
  <si>
    <t>Germania</t>
  </si>
  <si>
    <t>Grecia</t>
  </si>
  <si>
    <t>009</t>
  </si>
  <si>
    <t>Irlanda</t>
  </si>
  <si>
    <t>Islanda</t>
  </si>
  <si>
    <t>024</t>
  </si>
  <si>
    <t>054</t>
  </si>
  <si>
    <t>055</t>
  </si>
  <si>
    <t>Lussemburgo</t>
  </si>
  <si>
    <t>018</t>
  </si>
  <si>
    <t>Malta</t>
  </si>
  <si>
    <t>046</t>
  </si>
  <si>
    <t>Norvegia</t>
  </si>
  <si>
    <t>028</t>
  </si>
  <si>
    <t>Polonia</t>
  </si>
  <si>
    <t>060</t>
  </si>
  <si>
    <t>Portogallo</t>
  </si>
  <si>
    <t>010</t>
  </si>
  <si>
    <t>Regno Unito</t>
  </si>
  <si>
    <t>Repubblica Ceca</t>
  </si>
  <si>
    <t>061</t>
  </si>
  <si>
    <t>Romania</t>
  </si>
  <si>
    <t>066</t>
  </si>
  <si>
    <t>Russia</t>
  </si>
  <si>
    <t>075</t>
  </si>
  <si>
    <t>Slovacchia</t>
  </si>
  <si>
    <t>063</t>
  </si>
  <si>
    <t>Slovenia</t>
  </si>
  <si>
    <t>091</t>
  </si>
  <si>
    <t>Spagna</t>
  </si>
  <si>
    <t>011</t>
  </si>
  <si>
    <t>Svezia</t>
  </si>
  <si>
    <t>030</t>
  </si>
  <si>
    <t>Svizzera e Liechtenstein</t>
  </si>
  <si>
    <t>036</t>
  </si>
  <si>
    <t>Turchia</t>
  </si>
  <si>
    <t>052</t>
  </si>
  <si>
    <t>Ucraina</t>
  </si>
  <si>
    <t>072</t>
  </si>
  <si>
    <t>Ungheria</t>
  </si>
  <si>
    <t>064</t>
  </si>
  <si>
    <t>100</t>
  </si>
  <si>
    <t>Canada</t>
  </si>
  <si>
    <t>404</t>
  </si>
  <si>
    <t>400</t>
  </si>
  <si>
    <t>Messico</t>
  </si>
  <si>
    <t>412</t>
  </si>
  <si>
    <t>Venezuela</t>
  </si>
  <si>
    <t>484</t>
  </si>
  <si>
    <t>Brasile</t>
  </si>
  <si>
    <t>508</t>
  </si>
  <si>
    <t>Argentina</t>
  </si>
  <si>
    <t>528</t>
  </si>
  <si>
    <t>530</t>
  </si>
  <si>
    <t>Cina</t>
  </si>
  <si>
    <t>720</t>
  </si>
  <si>
    <t>Giappone</t>
  </si>
  <si>
    <t>732</t>
  </si>
  <si>
    <t>Corea del Sud</t>
  </si>
  <si>
    <t>728</t>
  </si>
  <si>
    <t>India</t>
  </si>
  <si>
    <t>664</t>
  </si>
  <si>
    <t>760</t>
  </si>
  <si>
    <t>Israele</t>
  </si>
  <si>
    <t>624</t>
  </si>
  <si>
    <t>750</t>
  </si>
  <si>
    <t>Egitto</t>
  </si>
  <si>
    <t>220</t>
  </si>
  <si>
    <t>230</t>
  </si>
  <si>
    <t>Sud Africa</t>
  </si>
  <si>
    <t>388</t>
  </si>
  <si>
    <t>300</t>
  </si>
  <si>
    <t>Australia</t>
  </si>
  <si>
    <t>800</t>
  </si>
  <si>
    <t>Nuova Zelanda</t>
  </si>
  <si>
    <t>804</t>
  </si>
  <si>
    <t>777</t>
  </si>
  <si>
    <t>TOTALE PAESI ESTERI</t>
  </si>
  <si>
    <t>888</t>
  </si>
  <si>
    <t>TOTALE ITALIA</t>
  </si>
  <si>
    <t>000</t>
  </si>
  <si>
    <t>Riportare su ctt/3</t>
  </si>
  <si>
    <t>Alloggi in affitto gestiti in forma imprenditoriale</t>
  </si>
  <si>
    <t>Altre strutture ricettive</t>
  </si>
  <si>
    <t>Basilicata</t>
  </si>
  <si>
    <t>Alloggi agro-turistici e turismo rurale</t>
  </si>
  <si>
    <t>ALLOGGI PRIVATI IN AFFITTO</t>
  </si>
  <si>
    <t xml:space="preserve">Bed and breakfast </t>
  </si>
  <si>
    <t>Altri Alloggi Privati</t>
  </si>
  <si>
    <t xml:space="preserve">      </t>
  </si>
  <si>
    <t>La raccolta dei  dati delle presente indagine è regolamentata dal decreto legislativo 6 settembre 1989,  n. 322. Si richiama l'attenzione sull'art. 9 che assicura la tutela del segreto statistico ed in base al quale i dati possono essere esternati o comunicati soltanto in forma aggregata, in modo tale che non se se possa fare alcun riferimento individuale; possono essere utilizzati solo per scopi statistici</t>
  </si>
  <si>
    <t xml:space="preserve">       </t>
  </si>
  <si>
    <t>Si raccomanda la scrupolosa compilazione del modello. In particolare, per la Sez. 1 - Capacità ricettiva si fa presente che: 
- deve essereriportato il numero degli esercizi, dei letti, delle camere e dei bagni di tutti gli esercizi ricettivi, compresi quelli chiusi per stagionalità o altro motivo;
- il numero delle giornate-letto disponibili deve essere calcolato in base ai giorni di effettiva apertura nel mese.</t>
  </si>
  <si>
    <t>MOD. ISTAT MOV/C</t>
  </si>
  <si>
    <t>012</t>
  </si>
  <si>
    <t>013</t>
  </si>
  <si>
    <t>Valle d'Aosta</t>
  </si>
  <si>
    <t>410</t>
  </si>
  <si>
    <r>
      <t>B 1</t>
    </r>
    <r>
      <rPr>
        <sz val="12"/>
        <rFont val="Arial"/>
        <family val="2"/>
      </rPr>
      <t xml:space="preserve"> - MOVIMENTO DEI CLIENTI ITALIANI</t>
    </r>
  </si>
  <si>
    <r>
      <t>A</t>
    </r>
    <r>
      <rPr>
        <sz val="12"/>
        <rFont val="Arial"/>
        <family val="2"/>
      </rPr>
      <t xml:space="preserve"> - CAPACITA' RICETTIVA</t>
    </r>
  </si>
  <si>
    <t>REGIONE SICILIANA</t>
  </si>
  <si>
    <t>ASSESSORATO REGIONALE</t>
  </si>
  <si>
    <t>TURISMO SPORT SPETTACOLO</t>
  </si>
  <si>
    <t>OSSERVATORIO TURISTICO</t>
  </si>
  <si>
    <t>LETTI NEGLI ESERCIZI APERTI</t>
  </si>
  <si>
    <r>
      <t xml:space="preserve">LETTI NEGLI ESERCIZI </t>
    </r>
    <r>
      <rPr>
        <sz val="9"/>
        <color indexed="10"/>
        <rFont val="Arial"/>
        <family val="2"/>
      </rPr>
      <t>RISPONDENTI</t>
    </r>
  </si>
  <si>
    <r>
      <t xml:space="preserve">ESERCIZI APERTI E </t>
    </r>
    <r>
      <rPr>
        <b/>
        <i/>
        <sz val="9"/>
        <color indexed="10"/>
        <rFont val="Arial"/>
        <family val="2"/>
      </rPr>
      <t>RISPONDENTI</t>
    </r>
    <r>
      <rPr>
        <b/>
        <sz val="9"/>
        <rFont val="Arial"/>
        <family val="2"/>
      </rPr>
      <t xml:space="preserve"> NEL MESE</t>
    </r>
  </si>
  <si>
    <r>
      <t>GIORNATE LETTO DISPONIBILI (</t>
    </r>
    <r>
      <rPr>
        <sz val="9"/>
        <color indexed="10"/>
        <rFont val="Arial"/>
        <family val="2"/>
      </rPr>
      <t>RISPONDENTI</t>
    </r>
    <r>
      <rPr>
        <sz val="9"/>
        <rFont val="Arial"/>
        <family val="2"/>
      </rPr>
      <t>)</t>
    </r>
  </si>
  <si>
    <t>Letti</t>
  </si>
  <si>
    <r>
      <t>GIORNATE CAMERA DISPONIBILI (</t>
    </r>
    <r>
      <rPr>
        <sz val="9"/>
        <color indexed="10"/>
        <rFont val="Arial"/>
        <family val="2"/>
      </rPr>
      <t>RISPONDENTI</t>
    </r>
    <r>
      <rPr>
        <sz val="9"/>
        <rFont val="Arial"/>
        <family val="2"/>
      </rPr>
      <t>)</t>
    </r>
  </si>
  <si>
    <r>
      <t>GIORNATE CAMERA OCCUPATE (</t>
    </r>
    <r>
      <rPr>
        <sz val="9"/>
        <color indexed="10"/>
        <rFont val="Arial"/>
        <family val="2"/>
      </rPr>
      <t>RISPONDENTI</t>
    </r>
    <r>
      <rPr>
        <sz val="9"/>
        <rFont val="Arial"/>
        <family val="2"/>
      </rPr>
      <t>)</t>
    </r>
  </si>
  <si>
    <t>DENOMINAZIONE</t>
  </si>
  <si>
    <t>ITC1</t>
  </si>
  <si>
    <t>ITC2</t>
  </si>
  <si>
    <t>ITC3</t>
  </si>
  <si>
    <t>ITC4</t>
  </si>
  <si>
    <t>ITF1</t>
  </si>
  <si>
    <t>ITF2</t>
  </si>
  <si>
    <t>ITF3</t>
  </si>
  <si>
    <t>ITF4</t>
  </si>
  <si>
    <t>ITF5</t>
  </si>
  <si>
    <t>ITF6</t>
  </si>
  <si>
    <t>ITG1</t>
  </si>
  <si>
    <t>ITG2</t>
  </si>
  <si>
    <t>ITH1</t>
  </si>
  <si>
    <t>ITH2</t>
  </si>
  <si>
    <t>ITH3</t>
  </si>
  <si>
    <t>ITH4</t>
  </si>
  <si>
    <t>ITH5</t>
  </si>
  <si>
    <t>ITI1</t>
  </si>
  <si>
    <t>ITI2</t>
  </si>
  <si>
    <t>ITI3</t>
  </si>
  <si>
    <t>ITI4</t>
  </si>
  <si>
    <t>NUTS2</t>
  </si>
  <si>
    <t>BE</t>
  </si>
  <si>
    <t>BG</t>
  </si>
  <si>
    <t>CZ</t>
  </si>
  <si>
    <t>DK</t>
  </si>
  <si>
    <t>DE</t>
  </si>
  <si>
    <t>EL</t>
  </si>
  <si>
    <t>ES</t>
  </si>
  <si>
    <t>FR</t>
  </si>
  <si>
    <t>Lettonia (LATVIJA)</t>
  </si>
  <si>
    <t>Lituania (LIETUVA)</t>
  </si>
  <si>
    <t>HU</t>
  </si>
  <si>
    <t>Paesi Bassi (NEDERLAND)</t>
  </si>
  <si>
    <t>NL</t>
  </si>
  <si>
    <t>AT</t>
  </si>
  <si>
    <t>PL</t>
  </si>
  <si>
    <t>PT</t>
  </si>
  <si>
    <t>RO</t>
  </si>
  <si>
    <t>FI</t>
  </si>
  <si>
    <t>Finlandia (SUOMI)</t>
  </si>
  <si>
    <t>SE</t>
  </si>
  <si>
    <t>UK</t>
  </si>
  <si>
    <t>IE</t>
  </si>
  <si>
    <t>LU</t>
  </si>
  <si>
    <t>SK</t>
  </si>
  <si>
    <t>SI</t>
  </si>
  <si>
    <t>EE</t>
  </si>
  <si>
    <t>CY</t>
  </si>
  <si>
    <t>LT</t>
  </si>
  <si>
    <t>LV</t>
  </si>
  <si>
    <t>MT</t>
  </si>
  <si>
    <t>HR</t>
  </si>
  <si>
    <t>TR</t>
  </si>
  <si>
    <t>CH+LI</t>
  </si>
  <si>
    <t>NO</t>
  </si>
  <si>
    <t>IS</t>
  </si>
  <si>
    <t>UE MEMBER</t>
  </si>
  <si>
    <t>UE CANDIDATE</t>
  </si>
  <si>
    <t>NUTS (1)</t>
  </si>
  <si>
    <t>Stati Uniti d'America (USA)</t>
  </si>
  <si>
    <t>Altri Paesi Centro - Sud America (1)</t>
  </si>
  <si>
    <t>Altri Paesi o territori Nord - Americani (5)</t>
  </si>
  <si>
    <t>Altri Paesi Asia Occidentale (2)</t>
  </si>
  <si>
    <t>Altri Paesi dell'Asia</t>
  </si>
  <si>
    <t>Altri Paesi Africa Mediterranea (3)</t>
  </si>
  <si>
    <t>Altri Paesi dell'Africa</t>
  </si>
  <si>
    <t>Altri Paesi o territori Oceania (4)</t>
  </si>
  <si>
    <t>Non specificato</t>
  </si>
  <si>
    <r>
      <rPr>
        <b/>
        <sz val="10"/>
        <rFont val="Arial"/>
        <family val="2"/>
      </rPr>
      <t>NUTS(1)</t>
    </r>
    <r>
      <rPr>
        <sz val="10"/>
        <rFont val="Arial"/>
        <family val="2"/>
      </rPr>
      <t xml:space="preserve"> vedi =&gt; http://epp.eurostat.ec.europa.eu/portal/page/portal/nuts_nomenclature/introduction</t>
    </r>
  </si>
  <si>
    <r>
      <rPr>
        <b/>
        <sz val="10"/>
        <rFont val="Arial"/>
        <family val="2"/>
      </rPr>
      <t>(1) Altri Paesi Centro - Sud America (</t>
    </r>
    <r>
      <rPr>
        <i/>
        <sz val="10"/>
        <rFont val="Arial"/>
        <family val="2"/>
      </rPr>
      <t>già Altri Paesi dell'America Latina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>: Antigua e Barbuda, Bahamas, Barbados, Belize, Bolivia, Cile, Colombia, Costa Rica, Cuba, Dominica, Repubblica Dominicana, Ecuador, El Salvador, Giamaica, Grenada, Guatemala, Guyana, Haiti, Honduras, Nicaragua, Panama, Paraguai, Perù, Saint Kitts e Nevis, Saint Lucia, Saint Vincent e Granadine, Suriname, Trinidad e Tobago, Uruguay</t>
    </r>
  </si>
  <si>
    <r>
      <rPr>
        <b/>
        <sz val="10"/>
        <rFont val="Arial"/>
        <family val="2"/>
      </rPr>
      <t>(2) Altri Paesi Asia Occidentale (</t>
    </r>
    <r>
      <rPr>
        <i/>
        <sz val="10"/>
        <rFont val="Arial"/>
        <family val="2"/>
      </rPr>
      <t>già Altri Paesi del Medio Oriente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>:</t>
    </r>
    <r>
      <rPr>
        <sz val="10"/>
        <rFont val="Arial"/>
        <family val="2"/>
      </rPr>
      <t xml:space="preserve"> Arabia Saudita, </t>
    </r>
    <r>
      <rPr>
        <sz val="10"/>
        <color indexed="10"/>
        <rFont val="Arial"/>
        <family val="2"/>
      </rPr>
      <t>Armenia</t>
    </r>
    <r>
      <rPr>
        <sz val="10"/>
        <rFont val="Arial"/>
        <family val="2"/>
      </rPr>
      <t xml:space="preserve">, </t>
    </r>
    <r>
      <rPr>
        <sz val="10"/>
        <color indexed="10"/>
        <rFont val="Arial"/>
        <family val="2"/>
      </rPr>
      <t>Azerbaigian</t>
    </r>
    <r>
      <rPr>
        <sz val="10"/>
        <rFont val="Arial"/>
        <family val="2"/>
      </rPr>
      <t xml:space="preserve">, Bahrein, Emirati Arabi Uniti, </t>
    </r>
    <r>
      <rPr>
        <sz val="10"/>
        <color indexed="10"/>
        <rFont val="Arial"/>
        <family val="2"/>
      </rPr>
      <t>Georgia</t>
    </r>
    <r>
      <rPr>
        <sz val="10"/>
        <rFont val="Arial"/>
        <family val="2"/>
      </rPr>
      <t>, Giordania, Iran, Iraq, Kuwait, Libano, Oman, Qatar, Siria, Territori dell'Autonomia Palestinese, Yemen</t>
    </r>
  </si>
  <si>
    <r>
      <t>(3) Altri Paesi Africa Mediterranea (</t>
    </r>
    <r>
      <rPr>
        <i/>
        <sz val="10"/>
        <rFont val="Arial"/>
        <family val="2"/>
      </rPr>
      <t>già Paesi dell'Africa Mediterranea</t>
    </r>
    <r>
      <rPr>
        <b/>
        <sz val="10"/>
        <rFont val="Arial"/>
        <family val="2"/>
      </rPr>
      <t>):</t>
    </r>
    <r>
      <rPr>
        <sz val="10"/>
        <rFont val="Arial"/>
        <family val="2"/>
      </rPr>
      <t xml:space="preserve"> Algeria, Libia, Marocco, Tunisia</t>
    </r>
  </si>
  <si>
    <r>
      <t>(4) Altri Paesi o territori Oceania :</t>
    </r>
    <r>
      <rPr>
        <sz val="10"/>
        <rFont val="Arial"/>
        <family val="2"/>
      </rPr>
      <t xml:space="preserve"> Figi, Kiribati, Isole Marshall, Stati Federati Micronesia, Nauru, Palau, Papua Nuova Guinea, Isole Salomone, Samoa, Tonga, Tuvalu, Vanuatu</t>
    </r>
  </si>
  <si>
    <r>
      <t>(5) Altri Paesi o territori Nord - Americani :</t>
    </r>
    <r>
      <rPr>
        <sz val="10"/>
        <rFont val="Arial"/>
        <family val="2"/>
      </rPr>
      <t xml:space="preserve"> Bermuda (UK - Regno Unito), Greenland Groenlandia (DK - Danimarca), Saint Pierre and Miquelon (FR - Francia)</t>
    </r>
  </si>
  <si>
    <t>810</t>
  </si>
  <si>
    <t>Altri Paesi Europei (6)</t>
  </si>
  <si>
    <r>
      <t>(6) Altri Paesi Europei :</t>
    </r>
    <r>
      <rPr>
        <sz val="10"/>
        <rFont val="Arial"/>
        <family val="2"/>
      </rPr>
      <t xml:space="preserve"> Albania, Andorra, Bielorussia, Bosnia Erzegovina, Fær Øer, Gibilterra, Guernsey, Isola di Man, Jersey, Macedonia, Moldavia, Montenegro, Principato di Monaco, San Marino, Serbia, Svalbard, Vaticano</t>
    </r>
  </si>
  <si>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</si>
  <si>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</si>
  <si>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</si>
  <si>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</si>
  <si>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</si>
  <si>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</si>
  <si>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</si>
  <si>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</si>
  <si>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</si>
  <si>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</si>
  <si>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Alloggi in affitto gestiti in forma imprenditoriale (Affittacamere)</t>
  </si>
  <si>
    <t>B4</t>
  </si>
  <si>
    <t>B5</t>
  </si>
  <si>
    <t>B6</t>
  </si>
  <si>
    <t>B7</t>
  </si>
  <si>
    <t>B8</t>
  </si>
  <si>
    <t>B9</t>
  </si>
  <si>
    <t>B10</t>
  </si>
  <si>
    <t>C1</t>
  </si>
  <si>
    <t>C2</t>
  </si>
  <si>
    <t>C3</t>
  </si>
  <si>
    <t>01/01/2020 - 31/12/2020</t>
  </si>
  <si>
    <t>083</t>
  </si>
  <si>
    <t>Provincia di Messina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</si>
</sst>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_-;_-@_-"/>
    <numFmt numFmtId="165" formatCode="#,##0_ ;[Red]\-#,##0\ 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i/>
      <sz val="9"/>
      <color indexed="10"/>
      <name val="Arial"/>
      <family val="2"/>
    </font>
    <font>
      <sz val="10"/>
      <name val="Verdana"/>
      <family val="2"/>
    </font>
    <font>
      <i/>
      <sz val="10"/>
      <name val="Arial"/>
      <family val="2"/>
    </font>
    <font>
      <sz val="10"/>
      <color indexed="10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>
        <color indexed="8"/>
      </right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/>
      <top/>
      <bottom style="thin"/>
    </border>
    <border>
      <left style="medium"/>
      <right style="medium"/>
      <top/>
      <bottom style="thin"/>
    </border>
    <border>
      <left style="medium">
        <color indexed="8"/>
      </left>
      <right/>
      <top style="thin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/>
      <top style="thin"/>
      <bottom/>
    </border>
    <border>
      <left style="medium"/>
      <right style="medium"/>
      <top style="thin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>
        <color indexed="8"/>
      </left>
      <right style="thin"/>
      <top style="medium"/>
      <bottom style="thin">
        <color indexed="8"/>
      </bottom>
    </border>
    <border>
      <left style="medium">
        <color indexed="8"/>
      </left>
      <right style="thin"/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/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medium">
        <color indexed="8"/>
      </top>
      <bottom/>
    </border>
    <border>
      <left style="medium"/>
      <right/>
      <top style="medium"/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 style="thin"/>
      <bottom style="medium">
        <color indexed="8"/>
      </bottom>
    </border>
    <border>
      <left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/>
    </border>
    <border>
      <left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/>
      <top style="thin"/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>
        <color indexed="8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>
        <color indexed="8"/>
      </top>
      <bottom style="thin"/>
    </border>
    <border>
      <left/>
      <right style="medium"/>
      <top style="medium">
        <color indexed="8"/>
      </top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/>
      <right/>
      <top/>
      <bottom/>
    </border>
    <border>
      <left style="thin"/>
      <right/>
      <top style="thin">
        <color indexed="8"/>
      </top>
      <bottom style="medium">
        <color indexed="8"/>
      </bottom>
    </border>
    <border>
      <left/>
      <right style="thin"/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2" applyNumberFormat="0" applyFill="0" applyAlignment="0" applyProtection="0"/>
    <xf numFmtId="0" fontId="39" fillId="20" borderId="3" applyNumberFormat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0" fontId="42" fillId="19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24" xfId="0" applyBorder="1" applyAlignment="1">
      <alignment/>
    </xf>
    <xf numFmtId="49" fontId="0" fillId="0" borderId="25" xfId="0" applyNumberFormat="1" applyFon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49" fontId="0" fillId="0" borderId="34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44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46" xfId="0" applyBorder="1" applyAlignment="1">
      <alignment/>
    </xf>
    <xf numFmtId="49" fontId="0" fillId="0" borderId="47" xfId="0" applyNumberFormat="1" applyFont="1" applyBorder="1" applyAlignment="1">
      <alignment horizontal="center"/>
    </xf>
    <xf numFmtId="0" fontId="5" fillId="0" borderId="48" xfId="0" applyFont="1" applyBorder="1" applyAlignment="1">
      <alignment/>
    </xf>
    <xf numFmtId="0" fontId="0" fillId="0" borderId="49" xfId="0" applyBorder="1" applyAlignment="1">
      <alignment/>
    </xf>
    <xf numFmtId="49" fontId="0" fillId="0" borderId="5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52" xfId="0" applyFont="1" applyBorder="1" applyAlignment="1">
      <alignment/>
    </xf>
    <xf numFmtId="0" fontId="16" fillId="0" borderId="1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9" fontId="3" fillId="32" borderId="35" xfId="0" applyNumberFormat="1" applyFont="1" applyFill="1" applyBorder="1" applyAlignment="1">
      <alignment horizontal="center"/>
    </xf>
    <xf numFmtId="165" fontId="0" fillId="32" borderId="21" xfId="0" applyNumberFormat="1" applyFill="1" applyBorder="1" applyAlignment="1">
      <alignment/>
    </xf>
    <xf numFmtId="165" fontId="0" fillId="32" borderId="55" xfId="44" applyNumberFormat="1" applyFont="1" applyFill="1" applyBorder="1" applyAlignment="1" applyProtection="1">
      <alignment/>
      <protection/>
    </xf>
    <xf numFmtId="165" fontId="0" fillId="32" borderId="14" xfId="44" applyNumberFormat="1" applyFont="1" applyFill="1" applyBorder="1" applyAlignment="1" applyProtection="1">
      <alignment/>
      <protection/>
    </xf>
    <xf numFmtId="165" fontId="0" fillId="32" borderId="0" xfId="44" applyNumberFormat="1" applyFont="1" applyFill="1" applyBorder="1" applyAlignment="1" applyProtection="1">
      <alignment/>
      <protection/>
    </xf>
    <xf numFmtId="165" fontId="0" fillId="32" borderId="53" xfId="44" applyNumberFormat="1" applyFont="1" applyFill="1" applyBorder="1" applyAlignment="1" applyProtection="1">
      <alignment/>
      <protection/>
    </xf>
    <xf numFmtId="165" fontId="0" fillId="32" borderId="56" xfId="44" applyNumberFormat="1" applyFont="1" applyFill="1" applyBorder="1" applyAlignment="1" applyProtection="1">
      <alignment/>
      <protection/>
    </xf>
    <xf numFmtId="165" fontId="0" fillId="32" borderId="41" xfId="44" applyNumberFormat="1" applyFont="1" applyFill="1" applyBorder="1" applyAlignment="1" applyProtection="1">
      <alignment/>
      <protection/>
    </xf>
    <xf numFmtId="165" fontId="0" fillId="32" borderId="57" xfId="44" applyNumberFormat="1" applyFont="1" applyFill="1" applyBorder="1" applyAlignment="1" applyProtection="1">
      <alignment/>
      <protection/>
    </xf>
    <xf numFmtId="165" fontId="0" fillId="32" borderId="58" xfId="44" applyNumberFormat="1" applyFont="1" applyFill="1" applyBorder="1" applyAlignment="1" applyProtection="1">
      <alignment/>
      <protection/>
    </xf>
    <xf numFmtId="165" fontId="0" fillId="32" borderId="59" xfId="0" applyNumberFormat="1" applyFill="1" applyBorder="1" applyAlignment="1">
      <alignment/>
    </xf>
    <xf numFmtId="165" fontId="0" fillId="32" borderId="60" xfId="0" applyNumberFormat="1" applyFill="1" applyBorder="1" applyAlignment="1">
      <alignment/>
    </xf>
    <xf numFmtId="165" fontId="0" fillId="32" borderId="61" xfId="0" applyNumberFormat="1" applyFill="1" applyBorder="1" applyAlignment="1">
      <alignment/>
    </xf>
    <xf numFmtId="165" fontId="0" fillId="32" borderId="62" xfId="0" applyNumberFormat="1" applyFill="1" applyBorder="1" applyAlignment="1">
      <alignment/>
    </xf>
    <xf numFmtId="165" fontId="0" fillId="32" borderId="63" xfId="0" applyNumberFormat="1" applyFill="1" applyBorder="1" applyAlignment="1">
      <alignment/>
    </xf>
    <xf numFmtId="165" fontId="0" fillId="32" borderId="64" xfId="0" applyNumberFormat="1" applyFill="1" applyBorder="1" applyAlignment="1">
      <alignment/>
    </xf>
    <xf numFmtId="165" fontId="0" fillId="32" borderId="65" xfId="0" applyNumberFormat="1" applyFill="1" applyBorder="1" applyAlignment="1">
      <alignment/>
    </xf>
    <xf numFmtId="165" fontId="0" fillId="32" borderId="66" xfId="0" applyNumberFormat="1" applyFill="1" applyBorder="1" applyAlignment="1">
      <alignment/>
    </xf>
    <xf numFmtId="165" fontId="0" fillId="32" borderId="67" xfId="0" applyNumberFormat="1" applyFill="1" applyBorder="1" applyAlignment="1">
      <alignment/>
    </xf>
    <xf numFmtId="165" fontId="0" fillId="32" borderId="68" xfId="0" applyNumberFormat="1" applyFill="1" applyBorder="1" applyAlignment="1">
      <alignment/>
    </xf>
    <xf numFmtId="165" fontId="0" fillId="32" borderId="69" xfId="0" applyNumberFormat="1" applyFill="1" applyBorder="1" applyAlignment="1">
      <alignment/>
    </xf>
    <xf numFmtId="165" fontId="0" fillId="32" borderId="70" xfId="0" applyNumberFormat="1" applyFill="1" applyBorder="1" applyAlignment="1">
      <alignment/>
    </xf>
    <xf numFmtId="165" fontId="0" fillId="32" borderId="71" xfId="0" applyNumberFormat="1" applyFill="1" applyBorder="1" applyAlignment="1">
      <alignment/>
    </xf>
    <xf numFmtId="165" fontId="0" fillId="32" borderId="55" xfId="0" applyNumberFormat="1" applyFill="1" applyBorder="1" applyAlignment="1">
      <alignment/>
    </xf>
    <xf numFmtId="165" fontId="0" fillId="32" borderId="51" xfId="0" applyNumberFormat="1" applyFill="1" applyBorder="1" applyAlignment="1">
      <alignment/>
    </xf>
    <xf numFmtId="165" fontId="0" fillId="32" borderId="24" xfId="0" applyNumberFormat="1" applyFill="1" applyBorder="1" applyAlignment="1">
      <alignment/>
    </xf>
    <xf numFmtId="165" fontId="0" fillId="32" borderId="72" xfId="0" applyNumberFormat="1" applyFill="1" applyBorder="1" applyAlignment="1">
      <alignment/>
    </xf>
    <xf numFmtId="165" fontId="0" fillId="32" borderId="73" xfId="0" applyNumberFormat="1" applyFill="1" applyBorder="1" applyAlignment="1">
      <alignment/>
    </xf>
    <xf numFmtId="165" fontId="0" fillId="32" borderId="53" xfId="0" applyNumberFormat="1" applyFill="1" applyBorder="1" applyAlignment="1">
      <alignment/>
    </xf>
    <xf numFmtId="165" fontId="0" fillId="32" borderId="52" xfId="0" applyNumberFormat="1" applyFill="1" applyBorder="1" applyAlignment="1">
      <alignment/>
    </xf>
    <xf numFmtId="165" fontId="0" fillId="32" borderId="46" xfId="0" applyNumberFormat="1" applyFill="1" applyBorder="1" applyAlignment="1">
      <alignment/>
    </xf>
    <xf numFmtId="165" fontId="0" fillId="32" borderId="74" xfId="0" applyNumberFormat="1" applyFill="1" applyBorder="1" applyAlignment="1">
      <alignment/>
    </xf>
    <xf numFmtId="165" fontId="0" fillId="32" borderId="56" xfId="0" applyNumberFormat="1" applyFill="1" applyBorder="1" applyAlignment="1">
      <alignment/>
    </xf>
    <xf numFmtId="165" fontId="0" fillId="32" borderId="41" xfId="0" applyNumberFormat="1" applyFill="1" applyBorder="1" applyAlignment="1">
      <alignment/>
    </xf>
    <xf numFmtId="49" fontId="3" fillId="32" borderId="34" xfId="0" applyNumberFormat="1" applyFont="1" applyFill="1" applyBorder="1" applyAlignment="1">
      <alignment horizontal="center"/>
    </xf>
    <xf numFmtId="165" fontId="0" fillId="32" borderId="51" xfId="44" applyNumberFormat="1" applyFont="1" applyFill="1" applyBorder="1" applyAlignment="1" applyProtection="1">
      <alignment/>
      <protection/>
    </xf>
    <xf numFmtId="165" fontId="0" fillId="32" borderId="75" xfId="44" applyNumberFormat="1" applyFont="1" applyFill="1" applyBorder="1" applyAlignment="1" applyProtection="1">
      <alignment/>
      <protection/>
    </xf>
    <xf numFmtId="165" fontId="0" fillId="32" borderId="76" xfId="0" applyNumberFormat="1" applyFill="1" applyBorder="1" applyAlignment="1">
      <alignment/>
    </xf>
    <xf numFmtId="165" fontId="0" fillId="32" borderId="39" xfId="44" applyNumberFormat="1" applyFont="1" applyFill="1" applyBorder="1" applyAlignment="1" applyProtection="1">
      <alignment/>
      <protection/>
    </xf>
    <xf numFmtId="165" fontId="0" fillId="32" borderId="76" xfId="44" applyNumberFormat="1" applyFont="1" applyFill="1" applyBorder="1" applyAlignment="1" applyProtection="1">
      <alignment/>
      <protection/>
    </xf>
    <xf numFmtId="165" fontId="0" fillId="32" borderId="77" xfId="44" applyNumberFormat="1" applyFont="1" applyFill="1" applyBorder="1" applyAlignment="1" applyProtection="1">
      <alignment/>
      <protection/>
    </xf>
    <xf numFmtId="165" fontId="0" fillId="32" borderId="78" xfId="44" applyNumberFormat="1" applyFont="1" applyFill="1" applyBorder="1" applyAlignment="1" applyProtection="1">
      <alignment/>
      <protection/>
    </xf>
    <xf numFmtId="49" fontId="3" fillId="32" borderId="54" xfId="0" applyNumberFormat="1" applyFont="1" applyFill="1" applyBorder="1" applyAlignment="1">
      <alignment horizontal="center"/>
    </xf>
    <xf numFmtId="49" fontId="0" fillId="0" borderId="79" xfId="0" applyNumberFormat="1" applyFont="1" applyBorder="1" applyAlignment="1">
      <alignment horizontal="center"/>
    </xf>
    <xf numFmtId="0" fontId="3" fillId="33" borderId="8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165" fontId="0" fillId="33" borderId="44" xfId="44" applyNumberFormat="1" applyFont="1" applyFill="1" applyBorder="1" applyAlignment="1" applyProtection="1">
      <alignment/>
      <protection/>
    </xf>
    <xf numFmtId="165" fontId="0" fillId="33" borderId="81" xfId="44" applyNumberFormat="1" applyFont="1" applyFill="1" applyBorder="1" applyAlignment="1" applyProtection="1">
      <alignment/>
      <protection/>
    </xf>
    <xf numFmtId="165" fontId="0" fillId="33" borderId="82" xfId="44" applyNumberFormat="1" applyFont="1" applyFill="1" applyBorder="1" applyAlignment="1" applyProtection="1">
      <alignment/>
      <protection/>
    </xf>
    <xf numFmtId="165" fontId="0" fillId="33" borderId="83" xfId="44" applyNumberFormat="1" applyFont="1" applyFill="1" applyBorder="1" applyAlignment="1" applyProtection="1">
      <alignment/>
      <protection/>
    </xf>
    <xf numFmtId="165" fontId="0" fillId="33" borderId="57" xfId="44" applyNumberFormat="1" applyFont="1" applyFill="1" applyBorder="1" applyAlignment="1" applyProtection="1">
      <alignment/>
      <protection/>
    </xf>
    <xf numFmtId="165" fontId="0" fillId="32" borderId="83" xfId="44" applyNumberFormat="1" applyFont="1" applyFill="1" applyBorder="1" applyAlignment="1" applyProtection="1">
      <alignment/>
      <protection/>
    </xf>
    <xf numFmtId="165" fontId="0" fillId="33" borderId="84" xfId="44" applyNumberFormat="1" applyFont="1" applyFill="1" applyBorder="1" applyAlignment="1" applyProtection="1">
      <alignment/>
      <protection/>
    </xf>
    <xf numFmtId="165" fontId="0" fillId="33" borderId="58" xfId="44" applyNumberFormat="1" applyFont="1" applyFill="1" applyBorder="1" applyAlignment="1" applyProtection="1">
      <alignment/>
      <protection/>
    </xf>
    <xf numFmtId="165" fontId="0" fillId="33" borderId="85" xfId="44" applyNumberFormat="1" applyFont="1" applyFill="1" applyBorder="1" applyAlignment="1" applyProtection="1">
      <alignment/>
      <protection/>
    </xf>
    <xf numFmtId="165" fontId="0" fillId="32" borderId="85" xfId="0" applyNumberFormat="1" applyFill="1" applyBorder="1" applyAlignment="1">
      <alignment/>
    </xf>
    <xf numFmtId="165" fontId="0" fillId="32" borderId="86" xfId="44" applyNumberFormat="1" applyFont="1" applyFill="1" applyBorder="1" applyAlignment="1" applyProtection="1">
      <alignment/>
      <protection/>
    </xf>
    <xf numFmtId="165" fontId="0" fillId="32" borderId="87" xfId="0" applyNumberFormat="1" applyFill="1" applyBorder="1" applyAlignment="1">
      <alignment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65" fontId="0" fillId="0" borderId="25" xfId="0" applyNumberFormat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 locked="0"/>
    </xf>
    <xf numFmtId="165" fontId="0" fillId="0" borderId="72" xfId="0" applyNumberFormat="1" applyBorder="1" applyAlignment="1" applyProtection="1">
      <alignment/>
      <protection locked="0"/>
    </xf>
    <xf numFmtId="165" fontId="0" fillId="0" borderId="73" xfId="0" applyNumberFormat="1" applyBorder="1" applyAlignment="1" applyProtection="1">
      <alignment/>
      <protection locked="0"/>
    </xf>
    <xf numFmtId="165" fontId="0" fillId="0" borderId="52" xfId="0" applyNumberFormat="1" applyBorder="1" applyAlignment="1" applyProtection="1">
      <alignment/>
      <protection locked="0"/>
    </xf>
    <xf numFmtId="165" fontId="0" fillId="0" borderId="88" xfId="0" applyNumberFormat="1" applyBorder="1" applyAlignment="1" applyProtection="1">
      <alignment/>
      <protection locked="0"/>
    </xf>
    <xf numFmtId="165" fontId="0" fillId="0" borderId="51" xfId="0" applyNumberFormat="1" applyBorder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9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53" xfId="0" applyBorder="1" applyAlignment="1">
      <alignment/>
    </xf>
    <xf numFmtId="0" fontId="0" fillId="0" borderId="79" xfId="0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0" fillId="0" borderId="40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3" xfId="0" applyBorder="1" applyAlignment="1">
      <alignment horizontal="center"/>
    </xf>
    <xf numFmtId="0" fontId="2" fillId="0" borderId="94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164" fontId="0" fillId="32" borderId="95" xfId="0" applyNumberFormat="1" applyFill="1" applyBorder="1" applyAlignment="1">
      <alignment/>
    </xf>
    <xf numFmtId="0" fontId="0" fillId="32" borderId="96" xfId="0" applyFill="1" applyBorder="1" applyAlignment="1">
      <alignment/>
    </xf>
    <xf numFmtId="0" fontId="0" fillId="0" borderId="48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0" fillId="0" borderId="97" xfId="0" applyBorder="1" applyAlignment="1">
      <alignment horizontal="center"/>
    </xf>
    <xf numFmtId="0" fontId="0" fillId="0" borderId="98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04" xfId="0" applyFont="1" applyBorder="1" applyAlignment="1">
      <alignment horizontal="center"/>
    </xf>
    <xf numFmtId="0" fontId="0" fillId="0" borderId="105" xfId="0" applyFont="1" applyBorder="1" applyAlignment="1">
      <alignment horizontal="center"/>
    </xf>
    <xf numFmtId="0" fontId="0" fillId="0" borderId="106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91" xfId="0" applyFont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0" fillId="0" borderId="0" xfId="0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0" fillId="0" borderId="0" xfId="0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112" xfId="0" applyBorder="1" applyAlignment="1">
      <alignment/>
    </xf>
    <xf numFmtId="0" fontId="2" fillId="0" borderId="9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0" fillId="0" borderId="113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37" xfId="0" applyBorder="1" applyAlignment="1" applyProtection="1">
      <alignment/>
      <protection locked="0"/>
    </xf>
    <xf numFmtId="0" fontId="3" fillId="0" borderId="9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0" fillId="0" borderId="114" xfId="0" applyBorder="1" applyAlignment="1" applyProtection="1">
      <alignment/>
      <protection locked="0"/>
    </xf>
    <xf numFmtId="0" fontId="0" fillId="0" borderId="115" xfId="0" applyBorder="1" applyAlignment="1" applyProtection="1">
      <alignment/>
      <protection locked="0"/>
    </xf>
    <xf numFmtId="164" fontId="0" fillId="32" borderId="48" xfId="0" applyNumberFormat="1" applyFill="1" applyBorder="1" applyAlignment="1">
      <alignment/>
    </xf>
    <xf numFmtId="164" fontId="0" fillId="32" borderId="116" xfId="0" applyNumberFormat="1" applyFill="1" applyBorder="1" applyAlignment="1">
      <alignment/>
    </xf>
    <xf numFmtId="0" fontId="0" fillId="32" borderId="117" xfId="0" applyFill="1" applyBorder="1" applyAlignment="1">
      <alignment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118" xfId="0" applyBorder="1" applyAlignment="1" applyProtection="1">
      <alignment/>
      <protection locked="0"/>
    </xf>
    <xf numFmtId="0" fontId="0" fillId="0" borderId="66" xfId="0" applyBorder="1" applyAlignment="1" applyProtection="1">
      <alignment/>
      <protection locked="0"/>
    </xf>
    <xf numFmtId="0" fontId="0" fillId="0" borderId="119" xfId="0" applyBorder="1" applyAlignment="1" applyProtection="1">
      <alignment/>
      <protection locked="0"/>
    </xf>
    <xf numFmtId="0" fontId="0" fillId="0" borderId="120" xfId="0" applyBorder="1" applyAlignment="1" applyProtection="1">
      <alignment/>
      <protection locked="0"/>
    </xf>
    <xf numFmtId="164" fontId="0" fillId="32" borderId="121" xfId="0" applyNumberFormat="1" applyFill="1" applyBorder="1" applyAlignment="1">
      <alignment/>
    </xf>
    <xf numFmtId="0" fontId="0" fillId="32" borderId="122" xfId="0" applyFill="1" applyBorder="1" applyAlignment="1">
      <alignment/>
    </xf>
    <xf numFmtId="164" fontId="0" fillId="32" borderId="123" xfId="0" applyNumberFormat="1" applyFill="1" applyBorder="1" applyAlignment="1">
      <alignment/>
    </xf>
    <xf numFmtId="0" fontId="0" fillId="32" borderId="124" xfId="0" applyFill="1" applyBorder="1" applyAlignment="1">
      <alignment/>
    </xf>
    <xf numFmtId="0" fontId="0" fillId="0" borderId="125" xfId="0" applyBorder="1" applyAlignment="1" applyProtection="1">
      <alignment/>
      <protection locked="0"/>
    </xf>
    <xf numFmtId="0" fontId="0" fillId="0" borderId="126" xfId="0" applyBorder="1" applyAlignment="1" applyProtection="1">
      <alignment/>
      <protection locked="0"/>
    </xf>
    <xf numFmtId="0" fontId="14" fillId="0" borderId="23" xfId="0" applyFont="1" applyBorder="1" applyAlignment="1">
      <alignment horizontal="left"/>
    </xf>
    <xf numFmtId="0" fontId="0" fillId="0" borderId="95" xfId="0" applyBorder="1" applyAlignment="1" applyProtection="1">
      <alignment/>
      <protection locked="0"/>
    </xf>
    <xf numFmtId="0" fontId="0" fillId="0" borderId="96" xfId="0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164" fontId="0" fillId="32" borderId="127" xfId="0" applyNumberFormat="1" applyFill="1" applyBorder="1" applyAlignment="1">
      <alignment/>
    </xf>
    <xf numFmtId="0" fontId="0" fillId="32" borderId="128" xfId="0" applyFill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164" fontId="0" fillId="32" borderId="129" xfId="0" applyNumberFormat="1" applyFill="1" applyBorder="1" applyAlignment="1">
      <alignment/>
    </xf>
    <xf numFmtId="0" fontId="0" fillId="32" borderId="130" xfId="0" applyFill="1" applyBorder="1" applyAlignment="1">
      <alignment/>
    </xf>
    <xf numFmtId="0" fontId="0" fillId="0" borderId="131" xfId="0" applyBorder="1" applyAlignment="1">
      <alignment horizontal="center"/>
    </xf>
    <xf numFmtId="0" fontId="0" fillId="0" borderId="132" xfId="0" applyBorder="1" applyAlignment="1">
      <alignment horizontal="center"/>
    </xf>
    <xf numFmtId="0" fontId="0" fillId="0" borderId="123" xfId="0" applyBorder="1" applyAlignment="1">
      <alignment horizontal="center"/>
    </xf>
    <xf numFmtId="0" fontId="0" fillId="0" borderId="124" xfId="0" applyBorder="1" applyAlignment="1">
      <alignment horizontal="center"/>
    </xf>
    <xf numFmtId="0" fontId="0" fillId="0" borderId="133" xfId="0" applyBorder="1" applyAlignment="1">
      <alignment horizontal="center"/>
    </xf>
    <xf numFmtId="0" fontId="0" fillId="0" borderId="134" xfId="0" applyBorder="1" applyAlignment="1">
      <alignment horizontal="center"/>
    </xf>
    <xf numFmtId="0" fontId="0" fillId="0" borderId="135" xfId="0" applyBorder="1" applyAlignment="1">
      <alignment horizontal="center"/>
    </xf>
    <xf numFmtId="0" fontId="0" fillId="0" borderId="136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37" xfId="0" applyFont="1" applyBorder="1" applyAlignment="1">
      <alignment horizontal="left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5" fillId="0" borderId="138" xfId="0" applyFont="1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0" borderId="139" xfId="0" applyBorder="1" applyAlignment="1">
      <alignment horizontal="center"/>
    </xf>
    <xf numFmtId="0" fontId="0" fillId="0" borderId="140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 applyProtection="1">
      <alignment wrapText="1"/>
      <protection locked="0"/>
    </xf>
    <xf numFmtId="0" fontId="0" fillId="0" borderId="14" xfId="0" applyFont="1" applyBorder="1" applyAlignment="1" applyProtection="1">
      <alignment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6">
    <dxf>
      <font>
        <strike val="0"/>
        <color rgb="FFFF0000"/>
      </font>
      <fill>
        <patternFill>
          <fgColor rgb="FFFFFF00"/>
          <bgColor rgb="FFFFFF00"/>
        </patternFill>
      </fill>
    </dxf>
    <dxf>
      <font>
        <strike val="0"/>
        <color theme="0"/>
      </font>
    </dxf>
    <dxf>
      <font>
        <strike val="0"/>
        <color rgb="FFFF0000"/>
      </font>
      <fill>
        <patternFill>
          <fgColor rgb="FFFFFF00"/>
          <bgColor rgb="FFFFFF00"/>
        </patternFill>
      </fill>
    </dxf>
    <dxf>
      <font>
        <strike val="0"/>
        <color theme="0"/>
      </font>
    </dxf>
    <dxf>
      <font>
        <strike val="0"/>
        <color rgb="FFFF0000"/>
      </font>
      <fill>
        <patternFill>
          <fgColor rgb="FFFFFF00"/>
          <bgColor rgb="FFFFFF00"/>
        </patternFill>
      </fill>
    </dxf>
    <dxf>
      <font>
        <strike val="0"/>
        <color rgb="FFFF0000"/>
      </font>
      <fill>
        <patternFill>
          <fgColor rgb="FFFFFF00"/>
          <bgColor rgb="FFFFFF00"/>
        </patternFill>
      </fill>
    </dxf>
    <dxf>
      <font>
        <strike val="0"/>
        <color theme="0"/>
      </font>
    </dxf>
    <dxf>
      <font>
        <strike val="0"/>
        <color rgb="FFFF0000"/>
      </font>
      <fill>
        <patternFill>
          <fgColor rgb="FFFFFF00"/>
          <bgColor rgb="FFFFFF00"/>
        </patternFill>
      </fill>
    </dxf>
    <dxf>
      <font>
        <strike val="0"/>
        <color theme="0"/>
      </font>
    </dxf>
    <dxf>
      <font>
        <strike val="0"/>
        <color rgb="FFFF0000"/>
      </font>
      <fill>
        <patternFill>
          <fgColor rgb="FFFFFF00"/>
          <bgColor rgb="FFFFFF00"/>
        </patternFill>
      </fill>
    </dxf>
    <dxf>
      <font>
        <strike val="0"/>
        <color rgb="FFFF0000"/>
      </font>
      <fill>
        <patternFill>
          <fgColor rgb="FFFFFF00"/>
          <bgColor rgb="FFFFFF00"/>
        </patternFill>
      </fill>
    </dxf>
    <dxf>
      <font>
        <strike val="0"/>
        <color theme="0"/>
      </font>
    </dxf>
    <dxf>
      <font>
        <strike val="0"/>
        <color rgb="FFFF0000"/>
      </font>
      <fill>
        <patternFill>
          <fgColor rgb="FFFFFF00"/>
          <bgColor rgb="FFFFFF00"/>
        </patternFill>
      </fill>
    </dxf>
    <dxf>
      <font>
        <strike val="0"/>
        <color theme="0"/>
      </font>
    </dxf>
    <dxf>
      <font>
        <strike val="0"/>
        <color rgb="FFFF0000"/>
      </font>
      <fill>
        <patternFill>
          <fgColor rgb="FFFFFF00"/>
          <bgColor rgb="FFFFFF00"/>
        </patternFill>
      </fill>
    </dxf>
    <dxf>
      <font>
        <strike val="0"/>
        <color rgb="FFFF0000"/>
      </font>
      <fill>
        <patternFill>
          <fgColor rgb="FFFFFF00"/>
          <bgColor rgb="FFFFFF00"/>
        </patternFill>
      </fill>
    </dxf>
    <dxf>
      <font>
        <strike val="0"/>
        <color theme="0"/>
      </font>
    </dxf>
    <dxf>
      <font>
        <strike val="0"/>
        <color rgb="FFFF0000"/>
      </font>
      <fill>
        <patternFill>
          <fgColor rgb="FFFFFF00"/>
          <bgColor rgb="FFFFFF00"/>
        </patternFill>
      </fill>
    </dxf>
    <dxf>
      <font>
        <strike val="0"/>
        <color rgb="FFFF0000"/>
      </font>
      <fill>
        <patternFill>
          <fgColor rgb="FFFFFF00"/>
          <bgColor rgb="FFFFFF00"/>
        </patternFill>
      </fill>
    </dxf>
    <dxf>
      <font>
        <strike val="0"/>
        <color rgb="FFFF0000"/>
      </font>
      <fill>
        <patternFill>
          <fgColor rgb="FFFFFF00"/>
          <bgColor rgb="FFFFFF00"/>
        </patternFill>
      </fill>
    </dxf>
    <dxf>
      <font>
        <strike val="0"/>
        <color rgb="FFFF0000"/>
      </font>
      <fill>
        <patternFill>
          <fgColor rgb="FFFFFF00"/>
          <bgColor rgb="FFFFFF00"/>
        </patternFill>
      </fill>
    </dxf>
    <dxf>
      <font>
        <strike val="0"/>
        <color rgb="FFFF0000"/>
      </font>
      <fill>
        <patternFill>
          <fgColor rgb="FFFFFF00"/>
          <bgColor rgb="FFFFFF00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  <color rgb="FFFF0000"/>
      </font>
      <fill>
        <patternFill>
          <fgColor rgb="FFFFFF00"/>
          <bgColor rgb="FFFFFF00"/>
        </patternFill>
      </fill>
    </dxf>
    <dxf>
      <font>
        <strike val="0"/>
        <color rgb="FFFF0000"/>
      </font>
      <fill>
        <patternFill>
          <fgColor rgb="FFFFFF00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76200</xdr:rowOff>
    </xdr:from>
    <xdr:to>
      <xdr:col>0</xdr:col>
      <xdr:colOff>847725</xdr:colOff>
      <xdr:row>3</xdr:row>
      <xdr:rowOff>95250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6200"/>
          <a:ext cx="400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0</xdr:row>
      <xdr:rowOff>152400</xdr:rowOff>
    </xdr:from>
    <xdr:to>
      <xdr:col>6</xdr:col>
      <xdr:colOff>57150</xdr:colOff>
      <xdr:row>3</xdr:row>
      <xdr:rowOff>76200</xdr:rowOff>
    </xdr:to>
    <xdr:pic>
      <xdr:nvPicPr>
        <xdr:cNvPr id="2" name="Immagin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152400"/>
          <a:ext cx="923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48"/>
  <sheetViews>
    <sheetView tabSelected="1" zoomScale="85" zoomScaleNormal="85" zoomScalePageLayoutView="0" workbookViewId="0" topLeftCell="A34">
      <selection activeCell="D10" sqref="D10:Q10"/>
    </sheetView>
  </sheetViews>
  <sheetFormatPr defaultColWidth="9.140625" defaultRowHeight="12.75"/>
  <cols>
    <col min="1" max="1" width="24.28125" style="0" customWidth="1"/>
    <col min="2" max="2" width="20.00390625" style="0" customWidth="1"/>
    <col min="3" max="3" width="11.00390625" style="0" customWidth="1"/>
    <col min="9" max="9" width="9.57421875" style="0" customWidth="1"/>
    <col min="17" max="17" width="9.7109375" style="0" customWidth="1"/>
    <col min="24" max="24" width="8.8515625" style="0" customWidth="1"/>
    <col min="43" max="43" width="10.00390625" style="0" customWidth="1"/>
  </cols>
  <sheetData>
    <row r="1" spans="1:41" ht="15.75" customHeight="1" thickBot="1">
      <c r="A1" s="1"/>
      <c r="B1" s="88" t="s">
        <v>216</v>
      </c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2"/>
      <c r="O1" s="2"/>
      <c r="P1" s="2"/>
      <c r="Q1" s="1"/>
      <c r="R1" s="1"/>
      <c r="S1" s="1"/>
      <c r="T1" s="1"/>
      <c r="U1" s="1"/>
      <c r="V1" s="1"/>
      <c r="W1" s="1"/>
      <c r="X1" s="1"/>
      <c r="Y1" s="35"/>
      <c r="Z1" s="35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3" ht="15.75" customHeight="1" thickBot="1">
      <c r="A2" s="1"/>
      <c r="B2" s="89" t="s">
        <v>217</v>
      </c>
      <c r="C2" s="1"/>
      <c r="D2" s="1"/>
      <c r="E2" s="1"/>
      <c r="F2" s="1"/>
      <c r="G2" s="1"/>
      <c r="H2" s="2" t="s">
        <v>1</v>
      </c>
      <c r="I2" s="2"/>
      <c r="J2" s="2"/>
      <c r="K2" s="2"/>
      <c r="L2" s="2"/>
      <c r="M2" s="1"/>
      <c r="O2" s="1"/>
      <c r="P2" s="1"/>
      <c r="Q2" s="2" t="s">
        <v>2</v>
      </c>
      <c r="R2" s="2"/>
      <c r="S2" s="2"/>
      <c r="T2" s="2"/>
      <c r="U2" s="2"/>
      <c r="V2" s="2"/>
      <c r="W2" s="2"/>
      <c r="X2" s="2"/>
      <c r="Y2" s="48"/>
      <c r="Z2" s="3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M2" s="268" t="s">
        <v>209</v>
      </c>
      <c r="AN2" s="269"/>
      <c r="AO2" s="269"/>
      <c r="AP2" s="269"/>
      <c r="AQ2" s="270"/>
    </row>
    <row r="3" spans="1:41" ht="15.75" customHeight="1">
      <c r="A3" s="1"/>
      <c r="B3" s="174" t="s">
        <v>218</v>
      </c>
      <c r="C3" s="1"/>
      <c r="D3" s="1"/>
      <c r="E3" s="1"/>
      <c r="F3" s="1"/>
      <c r="G3" s="1"/>
      <c r="H3" s="2" t="s">
        <v>3</v>
      </c>
      <c r="I3" s="2"/>
      <c r="J3" s="2"/>
      <c r="K3" s="2"/>
      <c r="L3" s="1"/>
      <c r="M3" s="1"/>
      <c r="O3" s="1"/>
      <c r="P3" s="1"/>
      <c r="Q3" s="1"/>
      <c r="R3" s="1"/>
      <c r="S3" s="1"/>
      <c r="T3" s="1"/>
      <c r="U3" s="1"/>
      <c r="V3" s="1"/>
      <c r="W3" s="1"/>
      <c r="X3" s="1"/>
      <c r="Y3" s="173"/>
      <c r="Z3" s="173"/>
      <c r="AA3" s="1"/>
      <c r="AB3" s="232"/>
      <c r="AC3" s="232"/>
      <c r="AD3" s="232"/>
      <c r="AE3" s="232"/>
      <c r="AF3" s="232"/>
      <c r="AG3" s="1"/>
      <c r="AH3" s="1"/>
      <c r="AI3" s="1"/>
      <c r="AJ3" s="1"/>
      <c r="AK3" s="1"/>
      <c r="AL3" s="1"/>
      <c r="AM3" s="1"/>
      <c r="AN3" s="1"/>
      <c r="AO3" s="1"/>
    </row>
    <row r="4" spans="1:43" ht="15.75" customHeight="1" thickBot="1">
      <c r="A4" s="75"/>
      <c r="B4" s="90" t="s">
        <v>219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73"/>
      <c r="Z4" s="173"/>
      <c r="AA4" s="1"/>
      <c r="AB4" s="232"/>
      <c r="AC4" s="232"/>
      <c r="AD4" s="232"/>
      <c r="AE4" s="232"/>
      <c r="AF4" s="232"/>
      <c r="AG4" s="1"/>
      <c r="AH4" s="1"/>
      <c r="AI4" s="1"/>
      <c r="AJ4" s="1"/>
      <c r="AK4" s="1"/>
      <c r="AM4" s="1"/>
      <c r="AN4" s="49" t="s">
        <v>4</v>
      </c>
      <c r="AO4" s="50"/>
      <c r="AP4" s="51"/>
      <c r="AQ4" s="5" t="s">
        <v>5</v>
      </c>
    </row>
    <row r="5" spans="1:43" ht="18">
      <c r="A5" s="325"/>
      <c r="B5" s="326"/>
      <c r="C5" s="1"/>
      <c r="D5" s="1"/>
      <c r="E5" s="1"/>
      <c r="F5" s="1"/>
      <c r="G5" s="1"/>
      <c r="H5" s="258" t="s">
        <v>6</v>
      </c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1"/>
      <c r="X5" s="1"/>
      <c r="Y5" s="173"/>
      <c r="Z5" s="173"/>
      <c r="AA5" s="1"/>
      <c r="AB5" s="173"/>
      <c r="AC5" s="173"/>
      <c r="AD5" s="173"/>
      <c r="AE5" s="232"/>
      <c r="AF5" s="232"/>
      <c r="AG5" s="1"/>
      <c r="AH5" s="1"/>
      <c r="AI5" s="1"/>
      <c r="AJ5" s="1"/>
      <c r="AK5" s="1"/>
      <c r="AM5" s="1"/>
      <c r="AN5" s="154" t="s">
        <v>327</v>
      </c>
      <c r="AO5" s="155"/>
      <c r="AP5" s="156"/>
      <c r="AQ5" s="157"/>
    </row>
    <row r="6" spans="1:43" ht="12.75">
      <c r="A6" s="325"/>
      <c r="B6" s="32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73"/>
      <c r="Z6" s="173"/>
      <c r="AA6" s="1"/>
      <c r="AB6" s="173"/>
      <c r="AC6" s="232"/>
      <c r="AD6" s="232"/>
      <c r="AE6" s="232"/>
      <c r="AF6" s="232"/>
      <c r="AG6" s="1"/>
      <c r="AH6" s="1"/>
      <c r="AI6" s="1"/>
      <c r="AJ6" s="1"/>
      <c r="AK6" s="1"/>
      <c r="AM6" s="1"/>
      <c r="AN6" s="1"/>
      <c r="AO6" s="1"/>
      <c r="AP6" s="1"/>
      <c r="AQ6" s="1"/>
    </row>
    <row r="7" spans="1:43" ht="15.75">
      <c r="A7" s="160"/>
      <c r="B7" s="161"/>
      <c r="C7" s="1"/>
      <c r="D7" s="1"/>
      <c r="E7" s="1"/>
      <c r="F7" s="1"/>
      <c r="G7" s="1"/>
      <c r="H7" s="1"/>
      <c r="I7" s="2" t="s">
        <v>7</v>
      </c>
      <c r="J7" s="2"/>
      <c r="K7" s="2"/>
      <c r="L7" s="2"/>
      <c r="M7" s="2"/>
      <c r="N7" s="2"/>
      <c r="O7" s="2"/>
      <c r="P7" s="158" t="s">
        <v>329</v>
      </c>
      <c r="Q7" s="159"/>
      <c r="R7" s="159"/>
      <c r="S7" s="45"/>
      <c r="T7" s="1"/>
      <c r="U7" s="1"/>
      <c r="V7" s="1"/>
      <c r="W7" s="1"/>
      <c r="X7" s="1"/>
      <c r="Y7" s="173"/>
      <c r="Z7" s="173"/>
      <c r="AA7" s="1"/>
      <c r="AB7" s="1"/>
      <c r="AC7" s="1"/>
      <c r="AD7" s="1"/>
      <c r="AE7" s="232"/>
      <c r="AF7" s="232"/>
      <c r="AG7" s="1"/>
      <c r="AH7" s="1"/>
      <c r="AI7" s="1"/>
      <c r="AJ7" s="1"/>
      <c r="AK7" s="1"/>
      <c r="AM7" s="8" t="s">
        <v>8</v>
      </c>
      <c r="AN7" s="154" t="s">
        <v>328</v>
      </c>
      <c r="AO7" s="155"/>
      <c r="AP7" s="155"/>
      <c r="AQ7" s="156"/>
    </row>
    <row r="8" spans="1:41" ht="12.75">
      <c r="A8" s="160"/>
      <c r="B8" s="16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35"/>
      <c r="Z8" s="35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8.75" thickBot="1">
      <c r="A9" s="162"/>
      <c r="B9" s="16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323" t="s">
        <v>9</v>
      </c>
      <c r="P9" s="323"/>
      <c r="Q9" s="1"/>
      <c r="R9" s="173" t="s">
        <v>10</v>
      </c>
      <c r="S9" s="324" t="s">
        <v>10</v>
      </c>
      <c r="T9" s="324"/>
      <c r="U9" s="324"/>
      <c r="V9" s="173" t="s">
        <v>10</v>
      </c>
      <c r="W9" s="179" t="s">
        <v>10</v>
      </c>
      <c r="X9" s="179"/>
      <c r="Y9" s="179"/>
      <c r="Z9" s="173" t="s">
        <v>10</v>
      </c>
      <c r="AA9" s="179" t="s">
        <v>10</v>
      </c>
      <c r="AB9" s="173" t="s">
        <v>10</v>
      </c>
      <c r="AC9" s="324" t="s">
        <v>11</v>
      </c>
      <c r="AD9" s="324"/>
      <c r="AE9" s="324"/>
      <c r="AF9" s="324"/>
      <c r="AG9" s="324"/>
      <c r="AH9" s="324"/>
      <c r="AI9" s="324"/>
      <c r="AJ9" s="173" t="s">
        <v>10</v>
      </c>
      <c r="AK9" s="173" t="s">
        <v>10</v>
      </c>
      <c r="AL9" s="1"/>
      <c r="AM9" s="1"/>
      <c r="AN9" s="1"/>
      <c r="AO9" s="1"/>
    </row>
    <row r="10" spans="1:68" ht="15.75" thickBot="1">
      <c r="A10" s="1"/>
      <c r="B10" s="1"/>
      <c r="C10" s="1"/>
      <c r="D10" s="268" t="s">
        <v>12</v>
      </c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70"/>
      <c r="R10" s="198" t="s">
        <v>13</v>
      </c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200"/>
      <c r="AL10" s="201" t="s">
        <v>202</v>
      </c>
      <c r="AM10" s="202"/>
      <c r="AN10" s="202"/>
      <c r="AO10" s="203"/>
      <c r="AP10" s="201"/>
      <c r="AQ10" s="20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"/>
      <c r="BJ10" s="1"/>
      <c r="BK10" s="1"/>
      <c r="BL10" s="1"/>
      <c r="BM10" s="1"/>
      <c r="BN10" s="1"/>
      <c r="BO10" s="1"/>
      <c r="BP10" s="1"/>
    </row>
    <row r="11" spans="1:43" ht="12.75">
      <c r="A11" s="1"/>
      <c r="B11" s="1"/>
      <c r="C11" s="1"/>
      <c r="D11" s="3"/>
      <c r="E11" s="4"/>
      <c r="F11" s="1"/>
      <c r="G11" s="1"/>
      <c r="H11" s="3"/>
      <c r="I11" s="4"/>
      <c r="J11" s="1"/>
      <c r="K11" s="1"/>
      <c r="L11" s="3"/>
      <c r="M11" s="4"/>
      <c r="N11" s="1"/>
      <c r="O11" s="1"/>
      <c r="P11" s="3"/>
      <c r="Q11" s="4"/>
      <c r="R11" s="257" t="s">
        <v>14</v>
      </c>
      <c r="S11" s="249"/>
      <c r="T11" s="249"/>
      <c r="U11" s="249"/>
      <c r="V11" s="249"/>
      <c r="W11" s="250"/>
      <c r="X11" s="239" t="s">
        <v>316</v>
      </c>
      <c r="Y11" s="240"/>
      <c r="Z11" s="245" t="s">
        <v>201</v>
      </c>
      <c r="AA11" s="246"/>
      <c r="AB11" s="199" t="s">
        <v>199</v>
      </c>
      <c r="AC11" s="249"/>
      <c r="AD11" s="249"/>
      <c r="AE11" s="249"/>
      <c r="AF11" s="249"/>
      <c r="AG11" s="249"/>
      <c r="AH11" s="249"/>
      <c r="AI11" s="249"/>
      <c r="AJ11" s="191"/>
      <c r="AK11" s="192"/>
      <c r="AL11" s="233" t="s">
        <v>203</v>
      </c>
      <c r="AM11" s="234"/>
      <c r="AN11" s="319" t="s">
        <v>204</v>
      </c>
      <c r="AO11" s="234"/>
      <c r="AP11" s="230" t="s">
        <v>15</v>
      </c>
      <c r="AQ11" s="231"/>
    </row>
    <row r="12" spans="1:43" ht="12.75">
      <c r="A12" s="1"/>
      <c r="B12" s="1"/>
      <c r="C12" s="1"/>
      <c r="D12" s="194" t="s">
        <v>16</v>
      </c>
      <c r="E12" s="195"/>
      <c r="F12" s="173" t="s">
        <v>10</v>
      </c>
      <c r="G12" s="173" t="s">
        <v>10</v>
      </c>
      <c r="H12" s="172" t="s">
        <v>10</v>
      </c>
      <c r="I12" s="180" t="s">
        <v>10</v>
      </c>
      <c r="J12" s="173" t="s">
        <v>10</v>
      </c>
      <c r="K12" s="173" t="s">
        <v>10</v>
      </c>
      <c r="L12" s="194" t="s">
        <v>10</v>
      </c>
      <c r="M12" s="195"/>
      <c r="N12" s="194" t="s">
        <v>17</v>
      </c>
      <c r="O12" s="195"/>
      <c r="P12" s="172" t="s">
        <v>10</v>
      </c>
      <c r="Q12" s="180" t="s">
        <v>10</v>
      </c>
      <c r="R12" s="12"/>
      <c r="S12" s="238" t="s">
        <v>10</v>
      </c>
      <c r="T12" s="238"/>
      <c r="U12" s="238"/>
      <c r="V12" s="238" t="s">
        <v>10</v>
      </c>
      <c r="W12" s="223"/>
      <c r="X12" s="241"/>
      <c r="Y12" s="242"/>
      <c r="Z12" s="247"/>
      <c r="AA12" s="248"/>
      <c r="AB12" s="177" t="s">
        <v>10</v>
      </c>
      <c r="AC12" s="177" t="s">
        <v>10</v>
      </c>
      <c r="AD12" s="177" t="s">
        <v>10</v>
      </c>
      <c r="AE12" s="177" t="s">
        <v>10</v>
      </c>
      <c r="AF12" s="177" t="s">
        <v>10</v>
      </c>
      <c r="AG12" s="177" t="s">
        <v>10</v>
      </c>
      <c r="AH12" s="177" t="s">
        <v>10</v>
      </c>
      <c r="AI12" s="177" t="s">
        <v>10</v>
      </c>
      <c r="AJ12" s="193"/>
      <c r="AK12" s="59"/>
      <c r="AL12" s="235"/>
      <c r="AM12" s="234"/>
      <c r="AN12" s="320"/>
      <c r="AO12" s="234"/>
      <c r="AP12" s="175" t="s">
        <v>10</v>
      </c>
      <c r="AQ12" s="176" t="s">
        <v>10</v>
      </c>
    </row>
    <row r="13" spans="1:43" ht="12.75">
      <c r="A13" s="1"/>
      <c r="B13" s="1"/>
      <c r="C13" s="1"/>
      <c r="D13" s="194" t="s">
        <v>18</v>
      </c>
      <c r="E13" s="195"/>
      <c r="F13" s="194" t="s">
        <v>19</v>
      </c>
      <c r="G13" s="195"/>
      <c r="H13" s="194" t="s">
        <v>20</v>
      </c>
      <c r="I13" s="195"/>
      <c r="J13" s="194" t="s">
        <v>21</v>
      </c>
      <c r="K13" s="195"/>
      <c r="L13" s="194" t="s">
        <v>22</v>
      </c>
      <c r="M13" s="195"/>
      <c r="N13" s="194" t="s">
        <v>23</v>
      </c>
      <c r="O13" s="195"/>
      <c r="P13" s="194" t="s">
        <v>15</v>
      </c>
      <c r="Q13" s="195"/>
      <c r="R13" s="172"/>
      <c r="S13" s="182" t="s">
        <v>10</v>
      </c>
      <c r="T13" s="173" t="s">
        <v>10</v>
      </c>
      <c r="U13" s="173" t="s">
        <v>10</v>
      </c>
      <c r="V13" s="226" t="s">
        <v>24</v>
      </c>
      <c r="W13" s="227"/>
      <c r="X13" s="241"/>
      <c r="Y13" s="242"/>
      <c r="Z13" s="247"/>
      <c r="AA13" s="248"/>
      <c r="AB13" s="228" t="s">
        <v>25</v>
      </c>
      <c r="AC13" s="229"/>
      <c r="AD13" s="226" t="s">
        <v>26</v>
      </c>
      <c r="AE13" s="229"/>
      <c r="AF13" s="226" t="s">
        <v>27</v>
      </c>
      <c r="AG13" s="229"/>
      <c r="AH13" s="226" t="s">
        <v>28</v>
      </c>
      <c r="AI13" s="228"/>
      <c r="AJ13" s="317" t="s">
        <v>15</v>
      </c>
      <c r="AK13" s="318"/>
      <c r="AL13" s="235"/>
      <c r="AM13" s="234"/>
      <c r="AN13" s="320"/>
      <c r="AO13" s="234"/>
      <c r="AP13" s="230" t="s">
        <v>29</v>
      </c>
      <c r="AQ13" s="231"/>
    </row>
    <row r="14" spans="1:43" ht="12.75">
      <c r="A14" s="1"/>
      <c r="B14" s="1"/>
      <c r="C14" s="1"/>
      <c r="D14" s="172"/>
      <c r="E14" s="180"/>
      <c r="F14" s="1"/>
      <c r="G14" s="1"/>
      <c r="H14" s="172" t="s">
        <v>10</v>
      </c>
      <c r="I14" s="180" t="s">
        <v>10</v>
      </c>
      <c r="J14" s="173" t="s">
        <v>10</v>
      </c>
      <c r="K14" s="173" t="s">
        <v>10</v>
      </c>
      <c r="L14" s="6"/>
      <c r="M14" s="7"/>
      <c r="N14" s="194" t="s">
        <v>30</v>
      </c>
      <c r="O14" s="195"/>
      <c r="P14" s="6"/>
      <c r="Q14" s="7"/>
      <c r="R14" s="194" t="s">
        <v>24</v>
      </c>
      <c r="S14" s="196"/>
      <c r="T14" s="197" t="s">
        <v>31</v>
      </c>
      <c r="U14" s="196"/>
      <c r="V14" s="197" t="s">
        <v>31</v>
      </c>
      <c r="W14" s="195"/>
      <c r="X14" s="241"/>
      <c r="Y14" s="242"/>
      <c r="Z14" s="247"/>
      <c r="AA14" s="248"/>
      <c r="AB14" s="232" t="s">
        <v>32</v>
      </c>
      <c r="AC14" s="196"/>
      <c r="AD14" s="197" t="s">
        <v>33</v>
      </c>
      <c r="AE14" s="196"/>
      <c r="AF14" s="197" t="s">
        <v>34</v>
      </c>
      <c r="AG14" s="196"/>
      <c r="AH14" s="197" t="s">
        <v>35</v>
      </c>
      <c r="AI14" s="232"/>
      <c r="AJ14" s="193"/>
      <c r="AK14" s="59"/>
      <c r="AL14" s="235"/>
      <c r="AM14" s="234"/>
      <c r="AN14" s="320"/>
      <c r="AO14" s="234"/>
      <c r="AP14" s="175" t="s">
        <v>10</v>
      </c>
      <c r="AQ14" s="176" t="s">
        <v>10</v>
      </c>
    </row>
    <row r="15" spans="1:43" ht="12.75">
      <c r="A15" s="1"/>
      <c r="B15" s="1"/>
      <c r="C15" s="1"/>
      <c r="D15" s="12"/>
      <c r="E15" s="13"/>
      <c r="F15" s="14"/>
      <c r="G15" s="14"/>
      <c r="H15" s="12"/>
      <c r="I15" s="13"/>
      <c r="J15" s="14"/>
      <c r="K15" s="14"/>
      <c r="L15" s="12"/>
      <c r="M15" s="13"/>
      <c r="N15" s="177" t="s">
        <v>10</v>
      </c>
      <c r="O15" s="177" t="s">
        <v>10</v>
      </c>
      <c r="P15" s="12"/>
      <c r="Q15" s="13"/>
      <c r="R15" s="188"/>
      <c r="S15" s="189"/>
      <c r="T15" s="1"/>
      <c r="U15" s="1"/>
      <c r="V15" s="197" t="s">
        <v>36</v>
      </c>
      <c r="W15" s="195"/>
      <c r="X15" s="243"/>
      <c r="Y15" s="244"/>
      <c r="Z15" s="247"/>
      <c r="AA15" s="248"/>
      <c r="AB15" s="232" t="s">
        <v>37</v>
      </c>
      <c r="AC15" s="196"/>
      <c r="AD15" s="197" t="s">
        <v>38</v>
      </c>
      <c r="AE15" s="196"/>
      <c r="AF15" s="190"/>
      <c r="AG15" s="189"/>
      <c r="AH15" s="197" t="s">
        <v>39</v>
      </c>
      <c r="AI15" s="232"/>
      <c r="AJ15" s="193"/>
      <c r="AK15" s="59"/>
      <c r="AL15" s="235"/>
      <c r="AM15" s="234"/>
      <c r="AN15" s="320"/>
      <c r="AO15" s="234"/>
      <c r="AP15" s="6"/>
      <c r="AQ15" s="7"/>
    </row>
    <row r="16" spans="1:43" ht="13.5" thickBot="1">
      <c r="A16" s="1"/>
      <c r="B16" s="1"/>
      <c r="C16" s="1"/>
      <c r="D16" s="224" t="s">
        <v>306</v>
      </c>
      <c r="E16" s="225"/>
      <c r="F16" s="224" t="s">
        <v>307</v>
      </c>
      <c r="G16" s="225"/>
      <c r="H16" s="224" t="s">
        <v>308</v>
      </c>
      <c r="I16" s="225"/>
      <c r="J16" s="224" t="s">
        <v>309</v>
      </c>
      <c r="K16" s="225"/>
      <c r="L16" s="224" t="s">
        <v>310</v>
      </c>
      <c r="M16" s="225"/>
      <c r="N16" s="224" t="s">
        <v>311</v>
      </c>
      <c r="O16" s="225"/>
      <c r="P16" s="224" t="s">
        <v>312</v>
      </c>
      <c r="Q16" s="307"/>
      <c r="R16" s="309" t="s">
        <v>313</v>
      </c>
      <c r="S16" s="311"/>
      <c r="T16" s="312" t="s">
        <v>314</v>
      </c>
      <c r="U16" s="311"/>
      <c r="V16" s="313" t="s">
        <v>315</v>
      </c>
      <c r="W16" s="310"/>
      <c r="X16" s="308" t="s">
        <v>317</v>
      </c>
      <c r="Y16" s="212"/>
      <c r="Z16" s="213" t="s">
        <v>318</v>
      </c>
      <c r="AA16" s="209"/>
      <c r="AB16" s="213" t="s">
        <v>319</v>
      </c>
      <c r="AC16" s="314"/>
      <c r="AD16" s="208" t="s">
        <v>320</v>
      </c>
      <c r="AE16" s="314"/>
      <c r="AF16" s="208" t="s">
        <v>321</v>
      </c>
      <c r="AG16" s="314"/>
      <c r="AH16" s="208" t="s">
        <v>322</v>
      </c>
      <c r="AI16" s="208"/>
      <c r="AJ16" s="309" t="s">
        <v>323</v>
      </c>
      <c r="AK16" s="310"/>
      <c r="AL16" s="208" t="s">
        <v>324</v>
      </c>
      <c r="AM16" s="314"/>
      <c r="AN16" s="208" t="s">
        <v>325</v>
      </c>
      <c r="AO16" s="209"/>
      <c r="AP16" s="213" t="s">
        <v>326</v>
      </c>
      <c r="AQ16" s="209"/>
    </row>
    <row r="17" spans="1:43" ht="18.75" thickBot="1">
      <c r="A17" s="8" t="s">
        <v>40</v>
      </c>
      <c r="B17" s="1"/>
      <c r="C17" s="1"/>
      <c r="D17" s="1"/>
      <c r="E17" s="1"/>
      <c r="F17" s="1"/>
      <c r="G17" s="1"/>
      <c r="H17" s="17"/>
      <c r="I17" s="17"/>
      <c r="J17" s="1"/>
      <c r="K17" s="1"/>
      <c r="L17" s="17"/>
      <c r="M17" s="18"/>
      <c r="N17" s="74" t="s">
        <v>215</v>
      </c>
      <c r="O17" s="20"/>
      <c r="P17" s="20"/>
      <c r="Q17" s="1"/>
      <c r="R17" s="1"/>
      <c r="S17" s="1"/>
      <c r="T17" s="1"/>
      <c r="U17" s="1"/>
      <c r="V17" s="17"/>
      <c r="W17" s="17"/>
      <c r="X17" s="1"/>
      <c r="Y17" s="1"/>
      <c r="Z17" s="1"/>
      <c r="AA17" s="1"/>
      <c r="AB17" s="17"/>
      <c r="AC17" s="17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7"/>
      <c r="AQ17" s="17"/>
    </row>
    <row r="18" spans="1:43" ht="12.75">
      <c r="A18" s="315" t="s">
        <v>41</v>
      </c>
      <c r="B18" s="316"/>
      <c r="C18" s="52" t="s">
        <v>42</v>
      </c>
      <c r="D18" s="286">
        <v>17</v>
      </c>
      <c r="E18" s="287"/>
      <c r="F18" s="286">
        <v>122</v>
      </c>
      <c r="G18" s="287"/>
      <c r="H18" s="286">
        <v>142</v>
      </c>
      <c r="I18" s="287"/>
      <c r="J18" s="286">
        <v>36</v>
      </c>
      <c r="K18" s="287"/>
      <c r="L18" s="286">
        <v>26</v>
      </c>
      <c r="M18" s="287"/>
      <c r="N18" s="286">
        <v>48</v>
      </c>
      <c r="O18" s="287"/>
      <c r="P18" s="290">
        <f>SUM(D18:O18)</f>
        <v>391</v>
      </c>
      <c r="Q18" s="291"/>
      <c r="R18" s="286">
        <v>19</v>
      </c>
      <c r="S18" s="287"/>
      <c r="T18" s="286">
        <v>7</v>
      </c>
      <c r="U18" s="287"/>
      <c r="V18" s="286"/>
      <c r="W18" s="287"/>
      <c r="X18" s="286">
        <v>362</v>
      </c>
      <c r="Y18" s="287"/>
      <c r="Z18" s="286">
        <v>61</v>
      </c>
      <c r="AA18" s="287"/>
      <c r="AB18" s="286">
        <v>4</v>
      </c>
      <c r="AC18" s="287"/>
      <c r="AD18" s="286">
        <v>4</v>
      </c>
      <c r="AE18" s="287"/>
      <c r="AF18" s="286"/>
      <c r="AG18" s="287"/>
      <c r="AH18" s="286"/>
      <c r="AI18" s="287"/>
      <c r="AJ18" s="290">
        <f>SUM(R18:AI18)</f>
        <v>457</v>
      </c>
      <c r="AK18" s="291"/>
      <c r="AL18" s="286">
        <v>566</v>
      </c>
      <c r="AM18" s="287"/>
      <c r="AN18" s="286"/>
      <c r="AO18" s="287"/>
      <c r="AP18" s="290">
        <f>P18+AJ18+AL18+AN18</f>
        <v>1414</v>
      </c>
      <c r="AQ18" s="291"/>
    </row>
    <row r="19" spans="1:43" ht="12.75">
      <c r="A19" s="299" t="s">
        <v>224</v>
      </c>
      <c r="B19" s="300"/>
      <c r="C19" s="53" t="s">
        <v>43</v>
      </c>
      <c r="D19" s="297">
        <v>4191</v>
      </c>
      <c r="E19" s="298"/>
      <c r="F19" s="297">
        <v>14500</v>
      </c>
      <c r="G19" s="298"/>
      <c r="H19" s="297">
        <v>8321</v>
      </c>
      <c r="I19" s="298"/>
      <c r="J19" s="297">
        <v>1302</v>
      </c>
      <c r="K19" s="298"/>
      <c r="L19" s="297">
        <v>491</v>
      </c>
      <c r="M19" s="298"/>
      <c r="N19" s="297">
        <v>2952</v>
      </c>
      <c r="O19" s="298"/>
      <c r="P19" s="305">
        <f>SUM(D19:O19)</f>
        <v>31757</v>
      </c>
      <c r="Q19" s="306"/>
      <c r="R19" s="297">
        <v>5815</v>
      </c>
      <c r="S19" s="298"/>
      <c r="T19" s="297">
        <v>2221</v>
      </c>
      <c r="U19" s="298"/>
      <c r="V19" s="297"/>
      <c r="W19" s="298"/>
      <c r="X19" s="297">
        <v>4714</v>
      </c>
      <c r="Y19" s="298"/>
      <c r="Z19" s="297">
        <v>1129</v>
      </c>
      <c r="AA19" s="298"/>
      <c r="AB19" s="297">
        <v>109</v>
      </c>
      <c r="AC19" s="298"/>
      <c r="AD19" s="297">
        <v>118</v>
      </c>
      <c r="AE19" s="298"/>
      <c r="AF19" s="297"/>
      <c r="AG19" s="298"/>
      <c r="AH19" s="297"/>
      <c r="AI19" s="298"/>
      <c r="AJ19" s="305">
        <f>SUM(R19:AI19)</f>
        <v>14106</v>
      </c>
      <c r="AK19" s="306"/>
      <c r="AL19" s="297">
        <v>3325</v>
      </c>
      <c r="AM19" s="298"/>
      <c r="AN19" s="297"/>
      <c r="AO19" s="298"/>
      <c r="AP19" s="301">
        <f>P19+AJ19+AL19+AN19</f>
        <v>49188</v>
      </c>
      <c r="AQ19" s="302"/>
    </row>
    <row r="20" spans="1:43" ht="12.75">
      <c r="A20" s="299" t="s">
        <v>44</v>
      </c>
      <c r="B20" s="300"/>
      <c r="C20" s="53" t="s">
        <v>45</v>
      </c>
      <c r="D20" s="297">
        <v>1703</v>
      </c>
      <c r="E20" s="298"/>
      <c r="F20" s="297">
        <v>6603</v>
      </c>
      <c r="G20" s="298"/>
      <c r="H20" s="297">
        <v>4003</v>
      </c>
      <c r="I20" s="298"/>
      <c r="J20" s="297">
        <v>716</v>
      </c>
      <c r="K20" s="298"/>
      <c r="L20" s="297">
        <v>273</v>
      </c>
      <c r="M20" s="298"/>
      <c r="N20" s="297">
        <v>983</v>
      </c>
      <c r="O20" s="298"/>
      <c r="P20" s="301">
        <f>SUM(D20:O20)</f>
        <v>14281</v>
      </c>
      <c r="Q20" s="302"/>
      <c r="R20" s="297">
        <v>1889</v>
      </c>
      <c r="S20" s="298"/>
      <c r="T20" s="297">
        <v>847</v>
      </c>
      <c r="U20" s="298"/>
      <c r="V20" s="297"/>
      <c r="W20" s="298"/>
      <c r="X20" s="297">
        <v>1769</v>
      </c>
      <c r="Y20" s="298"/>
      <c r="Z20" s="297">
        <v>464</v>
      </c>
      <c r="AA20" s="298"/>
      <c r="AB20" s="297">
        <v>43</v>
      </c>
      <c r="AC20" s="298"/>
      <c r="AD20" s="297">
        <v>80</v>
      </c>
      <c r="AE20" s="298"/>
      <c r="AF20" s="297"/>
      <c r="AG20" s="298"/>
      <c r="AH20" s="297"/>
      <c r="AI20" s="298"/>
      <c r="AJ20" s="301">
        <f>SUM(R20:AI20)</f>
        <v>5092</v>
      </c>
      <c r="AK20" s="302"/>
      <c r="AL20" s="297">
        <v>1549</v>
      </c>
      <c r="AM20" s="298"/>
      <c r="AN20" s="297"/>
      <c r="AO20" s="298"/>
      <c r="AP20" s="301">
        <f>P20+AJ20+AL20+AN20</f>
        <v>20922</v>
      </c>
      <c r="AQ20" s="302"/>
    </row>
    <row r="21" spans="1:43" ht="13.5" thickBot="1">
      <c r="A21" s="303" t="s">
        <v>46</v>
      </c>
      <c r="B21" s="304"/>
      <c r="C21" s="54" t="s">
        <v>47</v>
      </c>
      <c r="D21" s="294">
        <v>1721</v>
      </c>
      <c r="E21" s="295"/>
      <c r="F21" s="294">
        <v>6588</v>
      </c>
      <c r="G21" s="295"/>
      <c r="H21" s="294">
        <v>4044</v>
      </c>
      <c r="I21" s="295"/>
      <c r="J21" s="294">
        <v>719</v>
      </c>
      <c r="K21" s="295"/>
      <c r="L21" s="294">
        <v>256</v>
      </c>
      <c r="M21" s="295"/>
      <c r="N21" s="294">
        <v>989</v>
      </c>
      <c r="O21" s="295"/>
      <c r="P21" s="292">
        <f>SUM(D21:O21)</f>
        <v>14317</v>
      </c>
      <c r="Q21" s="293"/>
      <c r="R21" s="294">
        <v>611</v>
      </c>
      <c r="S21" s="295"/>
      <c r="T21" s="294">
        <v>691</v>
      </c>
      <c r="U21" s="295"/>
      <c r="V21" s="294"/>
      <c r="W21" s="295"/>
      <c r="X21" s="294">
        <v>1778</v>
      </c>
      <c r="Y21" s="295"/>
      <c r="Z21" s="294">
        <v>449</v>
      </c>
      <c r="AA21" s="295"/>
      <c r="AB21" s="294">
        <v>40</v>
      </c>
      <c r="AC21" s="295"/>
      <c r="AD21" s="294">
        <v>77</v>
      </c>
      <c r="AE21" s="295"/>
      <c r="AF21" s="294"/>
      <c r="AG21" s="295"/>
      <c r="AH21" s="294"/>
      <c r="AI21" s="295"/>
      <c r="AJ21" s="292">
        <f>SUM(R21:AI21)</f>
        <v>3646</v>
      </c>
      <c r="AK21" s="293"/>
      <c r="AL21" s="294">
        <v>1443</v>
      </c>
      <c r="AM21" s="295"/>
      <c r="AN21" s="294"/>
      <c r="AO21" s="295"/>
      <c r="AP21" s="292">
        <f>P21+AJ21+AL21+AN21</f>
        <v>19406</v>
      </c>
      <c r="AQ21" s="293"/>
    </row>
    <row r="22" spans="1:43" ht="12.75">
      <c r="A22" s="1"/>
      <c r="B22" s="1"/>
      <c r="C22" s="21"/>
      <c r="D22" s="1"/>
      <c r="E22" s="22"/>
      <c r="F22" s="1"/>
      <c r="G22" s="22"/>
      <c r="H22" s="1"/>
      <c r="I22" s="22"/>
      <c r="J22" s="1"/>
      <c r="K22" s="22"/>
      <c r="L22" s="1"/>
      <c r="M22" s="22"/>
      <c r="N22" s="1"/>
      <c r="O22" s="22"/>
      <c r="P22" s="45"/>
      <c r="Q22" s="66"/>
      <c r="R22" s="1"/>
      <c r="S22" s="22"/>
      <c r="T22" s="22"/>
      <c r="U22" s="22"/>
      <c r="V22" s="1"/>
      <c r="W22" s="22"/>
      <c r="X22" s="22"/>
      <c r="Y22" s="22"/>
      <c r="Z22" s="1"/>
      <c r="AA22" s="22"/>
      <c r="AB22" s="1"/>
      <c r="AC22" s="22"/>
      <c r="AD22" s="22"/>
      <c r="AE22" s="22"/>
      <c r="AF22" s="22"/>
      <c r="AG22" s="22"/>
      <c r="AH22" s="22"/>
      <c r="AI22" s="22"/>
      <c r="AJ22" s="45"/>
      <c r="AK22" s="66"/>
      <c r="AL22" s="1"/>
      <c r="AM22" s="1"/>
      <c r="AN22" s="1"/>
      <c r="AO22" s="1"/>
      <c r="AP22" s="45"/>
      <c r="AQ22" s="66"/>
    </row>
    <row r="23" spans="1:43" ht="13.5" thickBot="1">
      <c r="A23" s="296" t="s">
        <v>222</v>
      </c>
      <c r="B23" s="296"/>
      <c r="C23" s="296"/>
      <c r="D23" s="1"/>
      <c r="E23" s="22"/>
      <c r="F23" s="1"/>
      <c r="G23" s="22"/>
      <c r="H23" s="1"/>
      <c r="I23" s="22"/>
      <c r="J23" s="1"/>
      <c r="K23" s="22"/>
      <c r="L23" s="1"/>
      <c r="M23" s="22"/>
      <c r="N23" s="1"/>
      <c r="O23" s="22"/>
      <c r="P23" s="45"/>
      <c r="Q23" s="66"/>
      <c r="R23" s="1"/>
      <c r="S23" s="22"/>
      <c r="T23" s="22"/>
      <c r="U23" s="22"/>
      <c r="V23" s="1"/>
      <c r="W23" s="22"/>
      <c r="X23" s="22"/>
      <c r="Y23" s="22"/>
      <c r="Z23" s="1"/>
      <c r="AA23" s="22"/>
      <c r="AB23" s="1"/>
      <c r="AC23" s="22"/>
      <c r="AD23" s="22"/>
      <c r="AE23" s="22"/>
      <c r="AF23" s="22"/>
      <c r="AG23" s="22"/>
      <c r="AH23" s="22"/>
      <c r="AI23" s="22"/>
      <c r="AJ23" s="45"/>
      <c r="AK23" s="66"/>
      <c r="AL23" s="1"/>
      <c r="AM23" s="1"/>
      <c r="AN23" s="1"/>
      <c r="AO23" s="1"/>
      <c r="AP23" s="45"/>
      <c r="AQ23" s="66"/>
    </row>
    <row r="24" spans="1:43" ht="12.75">
      <c r="A24" s="76" t="s">
        <v>220</v>
      </c>
      <c r="B24" s="23"/>
      <c r="C24" s="24" t="s">
        <v>48</v>
      </c>
      <c r="D24" s="286">
        <v>3932</v>
      </c>
      <c r="E24" s="287"/>
      <c r="F24" s="286">
        <v>13656</v>
      </c>
      <c r="G24" s="287"/>
      <c r="H24" s="286">
        <v>7665</v>
      </c>
      <c r="I24" s="287"/>
      <c r="J24" s="286">
        <v>1264</v>
      </c>
      <c r="K24" s="287"/>
      <c r="L24" s="286">
        <v>491</v>
      </c>
      <c r="M24" s="287"/>
      <c r="N24" s="286">
        <v>2957</v>
      </c>
      <c r="O24" s="287"/>
      <c r="P24" s="290">
        <f>SUM(D24:O24)</f>
        <v>29965</v>
      </c>
      <c r="Q24" s="291"/>
      <c r="R24" s="286">
        <v>5371</v>
      </c>
      <c r="S24" s="287"/>
      <c r="T24" s="286">
        <v>2221</v>
      </c>
      <c r="U24" s="287"/>
      <c r="V24" s="288"/>
      <c r="W24" s="289"/>
      <c r="X24" s="286">
        <v>4662</v>
      </c>
      <c r="Y24" s="287"/>
      <c r="Z24" s="286">
        <v>1074</v>
      </c>
      <c r="AA24" s="287"/>
      <c r="AB24" s="286">
        <v>109</v>
      </c>
      <c r="AC24" s="287"/>
      <c r="AD24" s="286">
        <v>118</v>
      </c>
      <c r="AE24" s="287"/>
      <c r="AF24" s="286"/>
      <c r="AG24" s="287"/>
      <c r="AH24" s="286"/>
      <c r="AI24" s="287"/>
      <c r="AJ24" s="290">
        <f>SUM(R24:AI24)</f>
        <v>13555</v>
      </c>
      <c r="AK24" s="291"/>
      <c r="AL24" s="286">
        <v>3262</v>
      </c>
      <c r="AM24" s="287"/>
      <c r="AN24" s="286"/>
      <c r="AO24" s="287"/>
      <c r="AP24" s="290">
        <f>P24+AJ24+AL24+AN24</f>
        <v>46782</v>
      </c>
      <c r="AQ24" s="291"/>
    </row>
    <row r="25" spans="1:43" ht="12.75">
      <c r="A25" s="77" t="s">
        <v>221</v>
      </c>
      <c r="B25" s="69"/>
      <c r="C25" s="70" t="s">
        <v>49</v>
      </c>
      <c r="D25" s="279">
        <v>3356</v>
      </c>
      <c r="E25" s="280"/>
      <c r="F25" s="279">
        <v>12633</v>
      </c>
      <c r="G25" s="280"/>
      <c r="H25" s="279">
        <v>6200</v>
      </c>
      <c r="I25" s="280"/>
      <c r="J25" s="279">
        <v>749</v>
      </c>
      <c r="K25" s="280"/>
      <c r="L25" s="279">
        <v>358</v>
      </c>
      <c r="M25" s="280"/>
      <c r="N25" s="279">
        <v>2381</v>
      </c>
      <c r="O25" s="280"/>
      <c r="P25" s="282">
        <f>SUM(D25:O25)</f>
        <v>25677</v>
      </c>
      <c r="Q25" s="283"/>
      <c r="R25" s="279">
        <v>3776</v>
      </c>
      <c r="S25" s="280"/>
      <c r="T25" s="279">
        <v>1540</v>
      </c>
      <c r="U25" s="280"/>
      <c r="V25" s="284"/>
      <c r="W25" s="285"/>
      <c r="X25" s="279">
        <v>2880</v>
      </c>
      <c r="Y25" s="280"/>
      <c r="Z25" s="279">
        <v>553</v>
      </c>
      <c r="AA25" s="280"/>
      <c r="AB25" s="279">
        <v>109</v>
      </c>
      <c r="AC25" s="280"/>
      <c r="AD25" s="279">
        <v>118</v>
      </c>
      <c r="AE25" s="280"/>
      <c r="AF25" s="279"/>
      <c r="AG25" s="280"/>
      <c r="AH25" s="279"/>
      <c r="AI25" s="280"/>
      <c r="AJ25" s="282">
        <f>SUM(R25:AI25)</f>
        <v>8976</v>
      </c>
      <c r="AK25" s="283"/>
      <c r="AL25" s="279">
        <v>2221</v>
      </c>
      <c r="AM25" s="280"/>
      <c r="AN25" s="279"/>
      <c r="AO25" s="280"/>
      <c r="AP25" s="282">
        <f>P25+AJ25+AL25+AN25</f>
        <v>36874</v>
      </c>
      <c r="AQ25" s="283"/>
    </row>
    <row r="26" spans="1:43" ht="12.75">
      <c r="A26" s="71" t="s">
        <v>223</v>
      </c>
      <c r="B26" s="72"/>
      <c r="C26" s="73" t="s">
        <v>50</v>
      </c>
      <c r="D26" s="206">
        <v>356042</v>
      </c>
      <c r="E26" s="207"/>
      <c r="F26" s="206">
        <v>2064215</v>
      </c>
      <c r="G26" s="207"/>
      <c r="H26" s="206">
        <v>980844</v>
      </c>
      <c r="I26" s="207"/>
      <c r="J26" s="206">
        <v>130824</v>
      </c>
      <c r="K26" s="207"/>
      <c r="L26" s="206">
        <v>93787</v>
      </c>
      <c r="M26" s="207"/>
      <c r="N26" s="206">
        <v>611077</v>
      </c>
      <c r="O26" s="274"/>
      <c r="P26" s="204">
        <f>SUM(D26:O26)</f>
        <v>4236789</v>
      </c>
      <c r="Q26" s="205"/>
      <c r="R26" s="274">
        <v>668059</v>
      </c>
      <c r="S26" s="207"/>
      <c r="T26" s="206">
        <v>366034</v>
      </c>
      <c r="U26" s="207"/>
      <c r="V26" s="206"/>
      <c r="W26" s="207"/>
      <c r="X26" s="206">
        <v>693955</v>
      </c>
      <c r="Y26" s="207"/>
      <c r="Z26" s="206">
        <v>140275</v>
      </c>
      <c r="AA26" s="207"/>
      <c r="AB26" s="206">
        <v>37782</v>
      </c>
      <c r="AC26" s="207"/>
      <c r="AD26" s="206">
        <v>14466</v>
      </c>
      <c r="AE26" s="207"/>
      <c r="AF26" s="206"/>
      <c r="AG26" s="207"/>
      <c r="AH26" s="206"/>
      <c r="AI26" s="207"/>
      <c r="AJ26" s="204">
        <f>SUM(R26:AI26)</f>
        <v>1920571</v>
      </c>
      <c r="AK26" s="205"/>
      <c r="AL26" s="206">
        <v>471996</v>
      </c>
      <c r="AM26" s="207"/>
      <c r="AN26" s="206"/>
      <c r="AO26" s="207"/>
      <c r="AP26" s="281">
        <f>P26+AJ26+AL26+AN26</f>
        <v>6629356</v>
      </c>
      <c r="AQ26" s="205"/>
    </row>
    <row r="27" spans="1:43" ht="12.75">
      <c r="A27" s="71" t="s">
        <v>225</v>
      </c>
      <c r="B27" s="72"/>
      <c r="C27" s="73" t="s">
        <v>210</v>
      </c>
      <c r="D27" s="206">
        <v>137748</v>
      </c>
      <c r="E27" s="207"/>
      <c r="F27" s="206">
        <v>953380</v>
      </c>
      <c r="G27" s="207"/>
      <c r="H27" s="206">
        <v>480003</v>
      </c>
      <c r="I27" s="207"/>
      <c r="J27" s="206">
        <v>68761</v>
      </c>
      <c r="K27" s="207"/>
      <c r="L27" s="206">
        <v>52467</v>
      </c>
      <c r="M27" s="207"/>
      <c r="N27" s="206">
        <v>199547</v>
      </c>
      <c r="O27" s="274"/>
      <c r="P27" s="204">
        <f>SUM(D27:O27)</f>
        <v>1891906</v>
      </c>
      <c r="Q27" s="205"/>
      <c r="R27" s="68"/>
      <c r="S27" s="67"/>
      <c r="T27" s="67"/>
      <c r="U27" s="67"/>
      <c r="V27" s="68"/>
      <c r="W27" s="67"/>
      <c r="X27" s="67"/>
      <c r="Y27" s="67"/>
      <c r="Z27" s="68"/>
      <c r="AA27" s="67"/>
      <c r="AB27" s="68"/>
      <c r="AC27" s="67"/>
      <c r="AD27" s="67"/>
      <c r="AE27" s="67"/>
      <c r="AF27" s="67"/>
      <c r="AG27" s="67"/>
      <c r="AH27" s="67"/>
      <c r="AI27" s="67"/>
      <c r="AJ27" s="68"/>
      <c r="AK27" s="67"/>
      <c r="AL27" s="68"/>
      <c r="AM27" s="68"/>
      <c r="AN27" s="68"/>
      <c r="AO27" s="68"/>
      <c r="AP27" s="68"/>
      <c r="AQ27" s="67"/>
    </row>
    <row r="28" spans="1:43" ht="13.5" thickBot="1">
      <c r="A28" s="71" t="s">
        <v>226</v>
      </c>
      <c r="B28" s="72"/>
      <c r="C28" s="73" t="s">
        <v>211</v>
      </c>
      <c r="D28" s="206">
        <v>39044</v>
      </c>
      <c r="E28" s="207"/>
      <c r="F28" s="206">
        <v>291488</v>
      </c>
      <c r="G28" s="207"/>
      <c r="H28" s="206">
        <v>127582</v>
      </c>
      <c r="I28" s="207"/>
      <c r="J28" s="206">
        <v>17266</v>
      </c>
      <c r="K28" s="207"/>
      <c r="L28" s="206">
        <v>9468</v>
      </c>
      <c r="M28" s="207"/>
      <c r="N28" s="206">
        <v>45417</v>
      </c>
      <c r="O28" s="274"/>
      <c r="P28" s="204">
        <f>SUM(D28:O28)</f>
        <v>530265</v>
      </c>
      <c r="Q28" s="205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7"/>
      <c r="AK28" s="68"/>
      <c r="AL28" s="68"/>
      <c r="AM28" s="68"/>
      <c r="AN28" s="68"/>
      <c r="AO28" s="68"/>
      <c r="AP28" s="67"/>
      <c r="AQ28" s="68"/>
    </row>
    <row r="29" spans="1:43" ht="18.75" thickBot="1">
      <c r="A29" s="275" t="s">
        <v>51</v>
      </c>
      <c r="B29" s="276"/>
      <c r="C29" s="25"/>
      <c r="D29" s="1" t="s">
        <v>10</v>
      </c>
      <c r="E29" s="1"/>
      <c r="F29" s="1" t="s">
        <v>10</v>
      </c>
      <c r="G29" s="1"/>
      <c r="H29" s="1" t="s">
        <v>10</v>
      </c>
      <c r="I29" s="1" t="s">
        <v>10</v>
      </c>
      <c r="J29" s="1" t="s">
        <v>11</v>
      </c>
      <c r="K29" s="1" t="s">
        <v>10</v>
      </c>
      <c r="L29" s="1" t="s">
        <v>10</v>
      </c>
      <c r="M29" s="74" t="s">
        <v>214</v>
      </c>
      <c r="N29" s="20"/>
      <c r="O29" s="20"/>
      <c r="P29" s="20"/>
      <c r="Q29" s="1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</row>
    <row r="30" spans="1:43" ht="13.5" thickBot="1">
      <c r="A30" s="186" t="s">
        <v>227</v>
      </c>
      <c r="B30" s="187" t="s">
        <v>249</v>
      </c>
      <c r="C30" s="26" t="s">
        <v>10</v>
      </c>
      <c r="D30" s="27" t="s">
        <v>52</v>
      </c>
      <c r="E30" s="181" t="s">
        <v>53</v>
      </c>
      <c r="F30" s="28" t="s">
        <v>52</v>
      </c>
      <c r="G30" s="29" t="s">
        <v>53</v>
      </c>
      <c r="H30" s="28" t="s">
        <v>52</v>
      </c>
      <c r="I30" s="29" t="s">
        <v>53</v>
      </c>
      <c r="J30" s="28" t="s">
        <v>52</v>
      </c>
      <c r="K30" s="29" t="s">
        <v>53</v>
      </c>
      <c r="L30" s="30" t="s">
        <v>52</v>
      </c>
      <c r="M30" s="31" t="s">
        <v>53</v>
      </c>
      <c r="N30" s="28" t="s">
        <v>52</v>
      </c>
      <c r="O30" s="29" t="s">
        <v>53</v>
      </c>
      <c r="P30" s="136" t="s">
        <v>52</v>
      </c>
      <c r="Q30" s="137" t="s">
        <v>53</v>
      </c>
      <c r="R30" s="28" t="s">
        <v>52</v>
      </c>
      <c r="S30" s="29" t="s">
        <v>53</v>
      </c>
      <c r="T30" s="28" t="s">
        <v>52</v>
      </c>
      <c r="U30" s="29" t="s">
        <v>53</v>
      </c>
      <c r="V30" s="28" t="s">
        <v>52</v>
      </c>
      <c r="W30" s="29" t="s">
        <v>53</v>
      </c>
      <c r="X30" s="28" t="s">
        <v>52</v>
      </c>
      <c r="Y30" s="29" t="s">
        <v>53</v>
      </c>
      <c r="Z30" s="28" t="s">
        <v>52</v>
      </c>
      <c r="AA30" s="29" t="s">
        <v>53</v>
      </c>
      <c r="AB30" s="30" t="s">
        <v>52</v>
      </c>
      <c r="AC30" s="31" t="s">
        <v>53</v>
      </c>
      <c r="AD30" s="28" t="s">
        <v>52</v>
      </c>
      <c r="AE30" s="29" t="s">
        <v>53</v>
      </c>
      <c r="AF30" s="30" t="s">
        <v>52</v>
      </c>
      <c r="AG30" s="31" t="s">
        <v>53</v>
      </c>
      <c r="AH30" s="28" t="s">
        <v>52</v>
      </c>
      <c r="AI30" s="29" t="s">
        <v>53</v>
      </c>
      <c r="AJ30" s="138" t="s">
        <v>52</v>
      </c>
      <c r="AK30" s="139" t="s">
        <v>53</v>
      </c>
      <c r="AL30" s="28" t="s">
        <v>52</v>
      </c>
      <c r="AM30" s="29" t="s">
        <v>53</v>
      </c>
      <c r="AN30" s="28" t="s">
        <v>52</v>
      </c>
      <c r="AO30" s="31" t="s">
        <v>53</v>
      </c>
      <c r="AP30" s="140" t="s">
        <v>52</v>
      </c>
      <c r="AQ30" s="141" t="s">
        <v>53</v>
      </c>
    </row>
    <row r="31" spans="1:43" ht="12.75">
      <c r="A31" s="3" t="s">
        <v>54</v>
      </c>
      <c r="B31" s="78" t="s">
        <v>228</v>
      </c>
      <c r="C31" s="32" t="s">
        <v>55</v>
      </c>
      <c r="D31" s="164">
        <v>405</v>
      </c>
      <c r="E31" s="165">
        <v>1423</v>
      </c>
      <c r="F31" s="164">
        <v>3513</v>
      </c>
      <c r="G31" s="165">
        <v>13213</v>
      </c>
      <c r="H31" s="164">
        <v>2048</v>
      </c>
      <c r="I31" s="165">
        <v>6902</v>
      </c>
      <c r="J31" s="164">
        <v>347</v>
      </c>
      <c r="K31" s="165">
        <v>761</v>
      </c>
      <c r="L31" s="164">
        <v>165</v>
      </c>
      <c r="M31" s="165">
        <v>336</v>
      </c>
      <c r="N31" s="164">
        <v>472</v>
      </c>
      <c r="O31" s="165">
        <v>2474</v>
      </c>
      <c r="P31" s="92">
        <f>SUM(N31+L31+J31+H31+F31+D31)</f>
        <v>6950</v>
      </c>
      <c r="Q31" s="92">
        <f>SUM(O31+M31+K31+I31+G31+E31)</f>
        <v>25109</v>
      </c>
      <c r="R31" s="164">
        <v>355</v>
      </c>
      <c r="S31" s="165">
        <v>1779</v>
      </c>
      <c r="T31" s="164">
        <v>136</v>
      </c>
      <c r="U31" s="165">
        <v>534</v>
      </c>
      <c r="V31" s="164"/>
      <c r="W31" s="165"/>
      <c r="X31" s="164">
        <v>714</v>
      </c>
      <c r="Y31" s="165">
        <v>2435</v>
      </c>
      <c r="Z31" s="164">
        <v>100</v>
      </c>
      <c r="AA31" s="165">
        <v>271</v>
      </c>
      <c r="AB31" s="164">
        <v>15</v>
      </c>
      <c r="AC31" s="165">
        <v>25</v>
      </c>
      <c r="AD31" s="164">
        <v>2</v>
      </c>
      <c r="AE31" s="165">
        <v>20</v>
      </c>
      <c r="AF31" s="164"/>
      <c r="AG31" s="165"/>
      <c r="AH31" s="164"/>
      <c r="AI31" s="165"/>
      <c r="AJ31" s="113">
        <f>R31+T31+V31+X31+Z31+AB31+AD31+AF31+AH31</f>
        <v>1322</v>
      </c>
      <c r="AK31" s="113">
        <f>S31+U31+W31+Y31+AA31+AC31+AE31+AG31+AI31</f>
        <v>5064</v>
      </c>
      <c r="AL31" s="164">
        <v>912</v>
      </c>
      <c r="AM31" s="165">
        <v>2189</v>
      </c>
      <c r="AN31" s="164"/>
      <c r="AO31" s="165"/>
      <c r="AP31" s="101">
        <f>AJ31+AL31+AN31+P31</f>
        <v>9184</v>
      </c>
      <c r="AQ31" s="102">
        <f>AM31+AO31+AK31+Q31</f>
        <v>32362</v>
      </c>
    </row>
    <row r="32" spans="1:43" ht="12.75">
      <c r="A32" s="6" t="s">
        <v>212</v>
      </c>
      <c r="B32" s="79" t="s">
        <v>229</v>
      </c>
      <c r="C32" s="33" t="s">
        <v>56</v>
      </c>
      <c r="D32" s="166">
        <v>9</v>
      </c>
      <c r="E32" s="167">
        <v>27</v>
      </c>
      <c r="F32" s="166">
        <v>115</v>
      </c>
      <c r="G32" s="167">
        <v>510</v>
      </c>
      <c r="H32" s="166">
        <v>51</v>
      </c>
      <c r="I32" s="167">
        <v>198</v>
      </c>
      <c r="J32" s="166">
        <v>6</v>
      </c>
      <c r="K32" s="167">
        <v>8</v>
      </c>
      <c r="L32" s="166">
        <v>10</v>
      </c>
      <c r="M32" s="167">
        <v>16</v>
      </c>
      <c r="N32" s="166">
        <v>10</v>
      </c>
      <c r="O32" s="167">
        <v>10</v>
      </c>
      <c r="P32" s="92">
        <f aca="true" t="shared" si="0" ref="P32:Q51">SUM(N32+L32+J32+H32+F32+D32)</f>
        <v>201</v>
      </c>
      <c r="Q32" s="92">
        <f t="shared" si="0"/>
        <v>769</v>
      </c>
      <c r="R32" s="166">
        <v>4</v>
      </c>
      <c r="S32" s="167">
        <v>4</v>
      </c>
      <c r="T32" s="166">
        <v>2</v>
      </c>
      <c r="U32" s="167">
        <v>2</v>
      </c>
      <c r="V32" s="166"/>
      <c r="W32" s="167"/>
      <c r="X32" s="166">
        <v>12</v>
      </c>
      <c r="Y32" s="167">
        <v>21</v>
      </c>
      <c r="Z32" s="166"/>
      <c r="AA32" s="167"/>
      <c r="AB32" s="166"/>
      <c r="AC32" s="167"/>
      <c r="AD32" s="166"/>
      <c r="AE32" s="167"/>
      <c r="AF32" s="166"/>
      <c r="AG32" s="167"/>
      <c r="AH32" s="166"/>
      <c r="AI32" s="167"/>
      <c r="AJ32" s="113">
        <f aca="true" t="shared" si="1" ref="AJ32:AK51">R32+T32+V32+X32+Z32+AB32+AD32+AF32+AH32</f>
        <v>18</v>
      </c>
      <c r="AK32" s="113">
        <f t="shared" si="1"/>
        <v>27</v>
      </c>
      <c r="AL32" s="166">
        <v>20</v>
      </c>
      <c r="AM32" s="167">
        <v>32</v>
      </c>
      <c r="AN32" s="166"/>
      <c r="AO32" s="167"/>
      <c r="AP32" s="103">
        <f>AL32+AN32+AJ32+P32</f>
        <v>239</v>
      </c>
      <c r="AQ32" s="102">
        <f aca="true" t="shared" si="2" ref="AQ32:AQ51">AM32+AO32+AK32+Q32</f>
        <v>828</v>
      </c>
    </row>
    <row r="33" spans="1:43" ht="12.75">
      <c r="A33" s="6" t="s">
        <v>57</v>
      </c>
      <c r="B33" s="79" t="s">
        <v>231</v>
      </c>
      <c r="C33" s="33" t="s">
        <v>58</v>
      </c>
      <c r="D33" s="166">
        <v>1403</v>
      </c>
      <c r="E33" s="167">
        <v>5414</v>
      </c>
      <c r="F33" s="166">
        <v>10133</v>
      </c>
      <c r="G33" s="167">
        <v>36644</v>
      </c>
      <c r="H33" s="166">
        <v>5654</v>
      </c>
      <c r="I33" s="167">
        <v>20917</v>
      </c>
      <c r="J33" s="166">
        <v>1108</v>
      </c>
      <c r="K33" s="167">
        <v>2720</v>
      </c>
      <c r="L33" s="166">
        <v>414</v>
      </c>
      <c r="M33" s="167">
        <v>955</v>
      </c>
      <c r="N33" s="166">
        <v>1473</v>
      </c>
      <c r="O33" s="167">
        <v>7980</v>
      </c>
      <c r="P33" s="92">
        <f t="shared" si="0"/>
        <v>20185</v>
      </c>
      <c r="Q33" s="92">
        <f t="shared" si="0"/>
        <v>74630</v>
      </c>
      <c r="R33" s="166">
        <v>769</v>
      </c>
      <c r="S33" s="167">
        <v>4069</v>
      </c>
      <c r="T33" s="166">
        <v>362</v>
      </c>
      <c r="U33" s="167">
        <v>1839</v>
      </c>
      <c r="V33" s="166"/>
      <c r="W33" s="167"/>
      <c r="X33" s="166">
        <v>2175</v>
      </c>
      <c r="Y33" s="167">
        <v>8457</v>
      </c>
      <c r="Z33" s="166">
        <v>274</v>
      </c>
      <c r="AA33" s="167">
        <v>861</v>
      </c>
      <c r="AB33" s="166">
        <v>51</v>
      </c>
      <c r="AC33" s="167">
        <v>110</v>
      </c>
      <c r="AD33" s="166">
        <v>2</v>
      </c>
      <c r="AE33" s="167">
        <v>30</v>
      </c>
      <c r="AF33" s="166"/>
      <c r="AG33" s="167"/>
      <c r="AH33" s="166"/>
      <c r="AI33" s="167"/>
      <c r="AJ33" s="113">
        <f t="shared" si="1"/>
        <v>3633</v>
      </c>
      <c r="AK33" s="113">
        <f t="shared" si="1"/>
        <v>15366</v>
      </c>
      <c r="AL33" s="166">
        <v>2474</v>
      </c>
      <c r="AM33" s="167">
        <v>6368</v>
      </c>
      <c r="AN33" s="166"/>
      <c r="AO33" s="167"/>
      <c r="AP33" s="103">
        <f aca="true" t="shared" si="3" ref="AP33:AP51">AL33+AN33+AJ33+P33</f>
        <v>26292</v>
      </c>
      <c r="AQ33" s="104">
        <f t="shared" si="2"/>
        <v>96364</v>
      </c>
    </row>
    <row r="34" spans="1:43" ht="12.75">
      <c r="A34" s="6" t="s">
        <v>59</v>
      </c>
      <c r="B34" s="79" t="s">
        <v>240</v>
      </c>
      <c r="C34" s="33" t="s">
        <v>60</v>
      </c>
      <c r="D34" s="166">
        <v>34</v>
      </c>
      <c r="E34" s="167">
        <v>156</v>
      </c>
      <c r="F34" s="166">
        <v>387</v>
      </c>
      <c r="G34" s="167">
        <v>1558</v>
      </c>
      <c r="H34" s="166">
        <v>216</v>
      </c>
      <c r="I34" s="167">
        <v>567</v>
      </c>
      <c r="J34" s="166">
        <v>53</v>
      </c>
      <c r="K34" s="167">
        <v>153</v>
      </c>
      <c r="L34" s="166">
        <v>29</v>
      </c>
      <c r="M34" s="167">
        <v>80</v>
      </c>
      <c r="N34" s="166">
        <v>43</v>
      </c>
      <c r="O34" s="167">
        <v>205</v>
      </c>
      <c r="P34" s="92">
        <f t="shared" si="0"/>
        <v>762</v>
      </c>
      <c r="Q34" s="92">
        <f t="shared" si="0"/>
        <v>2719</v>
      </c>
      <c r="R34" s="166">
        <v>69</v>
      </c>
      <c r="S34" s="167">
        <v>263</v>
      </c>
      <c r="T34" s="166">
        <v>14</v>
      </c>
      <c r="U34" s="167">
        <v>60</v>
      </c>
      <c r="V34" s="166"/>
      <c r="W34" s="167"/>
      <c r="X34" s="166">
        <v>66</v>
      </c>
      <c r="Y34" s="167">
        <v>246</v>
      </c>
      <c r="Z34" s="166">
        <v>18</v>
      </c>
      <c r="AA34" s="167">
        <v>85</v>
      </c>
      <c r="AB34" s="166">
        <v>3</v>
      </c>
      <c r="AC34" s="167">
        <v>8</v>
      </c>
      <c r="AD34" s="166"/>
      <c r="AE34" s="167"/>
      <c r="AF34" s="166"/>
      <c r="AG34" s="167"/>
      <c r="AH34" s="166"/>
      <c r="AI34" s="167"/>
      <c r="AJ34" s="113">
        <f t="shared" si="1"/>
        <v>170</v>
      </c>
      <c r="AK34" s="113">
        <f t="shared" si="1"/>
        <v>662</v>
      </c>
      <c r="AL34" s="166">
        <v>101</v>
      </c>
      <c r="AM34" s="167">
        <v>370</v>
      </c>
      <c r="AN34" s="166"/>
      <c r="AO34" s="167"/>
      <c r="AP34" s="103">
        <f t="shared" si="3"/>
        <v>1033</v>
      </c>
      <c r="AQ34" s="104">
        <f t="shared" si="2"/>
        <v>3751</v>
      </c>
    </row>
    <row r="35" spans="1:43" ht="12.75">
      <c r="A35" s="6" t="s">
        <v>61</v>
      </c>
      <c r="B35" s="80" t="s">
        <v>241</v>
      </c>
      <c r="C35" s="33" t="s">
        <v>62</v>
      </c>
      <c r="D35" s="166">
        <v>41</v>
      </c>
      <c r="E35" s="167">
        <v>230</v>
      </c>
      <c r="F35" s="166">
        <v>375</v>
      </c>
      <c r="G35" s="167">
        <v>1341</v>
      </c>
      <c r="H35" s="166">
        <v>233</v>
      </c>
      <c r="I35" s="167">
        <v>807</v>
      </c>
      <c r="J35" s="166">
        <v>29</v>
      </c>
      <c r="K35" s="167">
        <v>56</v>
      </c>
      <c r="L35" s="166">
        <v>17</v>
      </c>
      <c r="M35" s="167">
        <v>36</v>
      </c>
      <c r="N35" s="166">
        <v>74</v>
      </c>
      <c r="O35" s="167">
        <v>398</v>
      </c>
      <c r="P35" s="92">
        <f t="shared" si="0"/>
        <v>769</v>
      </c>
      <c r="Q35" s="92">
        <f t="shared" si="0"/>
        <v>2868</v>
      </c>
      <c r="R35" s="166">
        <v>38</v>
      </c>
      <c r="S35" s="167">
        <v>128</v>
      </c>
      <c r="T35" s="166">
        <v>38</v>
      </c>
      <c r="U35" s="167">
        <v>83</v>
      </c>
      <c r="V35" s="166"/>
      <c r="W35" s="167"/>
      <c r="X35" s="166">
        <v>112</v>
      </c>
      <c r="Y35" s="167">
        <v>408</v>
      </c>
      <c r="Z35" s="166">
        <v>8</v>
      </c>
      <c r="AA35" s="167">
        <v>10</v>
      </c>
      <c r="AB35" s="166">
        <v>1</v>
      </c>
      <c r="AC35" s="167">
        <v>1</v>
      </c>
      <c r="AD35" s="166">
        <v>2</v>
      </c>
      <c r="AE35" s="167">
        <v>16</v>
      </c>
      <c r="AF35" s="166"/>
      <c r="AG35" s="167"/>
      <c r="AH35" s="166"/>
      <c r="AI35" s="167"/>
      <c r="AJ35" s="113">
        <f t="shared" si="1"/>
        <v>199</v>
      </c>
      <c r="AK35" s="113">
        <f t="shared" si="1"/>
        <v>646</v>
      </c>
      <c r="AL35" s="166">
        <v>71</v>
      </c>
      <c r="AM35" s="167">
        <v>167</v>
      </c>
      <c r="AN35" s="166"/>
      <c r="AO35" s="167"/>
      <c r="AP35" s="103">
        <f t="shared" si="3"/>
        <v>1039</v>
      </c>
      <c r="AQ35" s="104">
        <f t="shared" si="2"/>
        <v>3681</v>
      </c>
    </row>
    <row r="36" spans="1:43" ht="12.75">
      <c r="A36" s="6" t="s">
        <v>63</v>
      </c>
      <c r="B36" s="80" t="s">
        <v>242</v>
      </c>
      <c r="C36" s="33" t="s">
        <v>64</v>
      </c>
      <c r="D36" s="166">
        <v>493</v>
      </c>
      <c r="E36" s="167">
        <v>1897</v>
      </c>
      <c r="F36" s="166">
        <v>3444</v>
      </c>
      <c r="G36" s="167">
        <v>12357</v>
      </c>
      <c r="H36" s="166">
        <v>1954</v>
      </c>
      <c r="I36" s="167">
        <v>7158</v>
      </c>
      <c r="J36" s="166">
        <v>368</v>
      </c>
      <c r="K36" s="167">
        <v>867</v>
      </c>
      <c r="L36" s="166">
        <v>190</v>
      </c>
      <c r="M36" s="167">
        <v>350</v>
      </c>
      <c r="N36" s="166">
        <v>422</v>
      </c>
      <c r="O36" s="167">
        <v>2152</v>
      </c>
      <c r="P36" s="92">
        <f t="shared" si="0"/>
        <v>6871</v>
      </c>
      <c r="Q36" s="92">
        <f t="shared" si="0"/>
        <v>24781</v>
      </c>
      <c r="R36" s="166">
        <v>285</v>
      </c>
      <c r="S36" s="167">
        <v>1257</v>
      </c>
      <c r="T36" s="166">
        <v>98</v>
      </c>
      <c r="U36" s="167">
        <v>293</v>
      </c>
      <c r="V36" s="166"/>
      <c r="W36" s="167"/>
      <c r="X36" s="166">
        <v>710</v>
      </c>
      <c r="Y36" s="167">
        <v>2517</v>
      </c>
      <c r="Z36" s="166">
        <v>94</v>
      </c>
      <c r="AA36" s="167">
        <v>294</v>
      </c>
      <c r="AB36" s="166">
        <v>18</v>
      </c>
      <c r="AC36" s="167">
        <v>44</v>
      </c>
      <c r="AD36" s="166">
        <v>9</v>
      </c>
      <c r="AE36" s="167">
        <v>79</v>
      </c>
      <c r="AF36" s="166"/>
      <c r="AG36" s="167"/>
      <c r="AH36" s="166"/>
      <c r="AI36" s="167"/>
      <c r="AJ36" s="113">
        <f t="shared" si="1"/>
        <v>1214</v>
      </c>
      <c r="AK36" s="113">
        <f t="shared" si="1"/>
        <v>4484</v>
      </c>
      <c r="AL36" s="166">
        <v>920</v>
      </c>
      <c r="AM36" s="167">
        <v>2264</v>
      </c>
      <c r="AN36" s="166"/>
      <c r="AO36" s="167"/>
      <c r="AP36" s="103">
        <f t="shared" si="3"/>
        <v>9005</v>
      </c>
      <c r="AQ36" s="104">
        <f t="shared" si="2"/>
        <v>31529</v>
      </c>
    </row>
    <row r="37" spans="1:43" ht="12.75">
      <c r="A37" s="6" t="s">
        <v>65</v>
      </c>
      <c r="B37" s="80" t="s">
        <v>243</v>
      </c>
      <c r="C37" s="33" t="s">
        <v>66</v>
      </c>
      <c r="D37" s="166">
        <v>95</v>
      </c>
      <c r="E37" s="167">
        <v>382</v>
      </c>
      <c r="F37" s="166">
        <v>878</v>
      </c>
      <c r="G37" s="167">
        <v>3348</v>
      </c>
      <c r="H37" s="166">
        <v>471</v>
      </c>
      <c r="I37" s="167">
        <v>1422</v>
      </c>
      <c r="J37" s="166">
        <v>85</v>
      </c>
      <c r="K37" s="167">
        <v>159</v>
      </c>
      <c r="L37" s="166">
        <v>26</v>
      </c>
      <c r="M37" s="167">
        <v>59</v>
      </c>
      <c r="N37" s="166">
        <v>96</v>
      </c>
      <c r="O37" s="167">
        <v>492</v>
      </c>
      <c r="P37" s="92">
        <f t="shared" si="0"/>
        <v>1651</v>
      </c>
      <c r="Q37" s="92">
        <f t="shared" si="0"/>
        <v>5862</v>
      </c>
      <c r="R37" s="166">
        <v>53</v>
      </c>
      <c r="S37" s="167">
        <v>176</v>
      </c>
      <c r="T37" s="166">
        <v>17</v>
      </c>
      <c r="U37" s="167">
        <v>114</v>
      </c>
      <c r="V37" s="166"/>
      <c r="W37" s="167"/>
      <c r="X37" s="166">
        <v>165</v>
      </c>
      <c r="Y37" s="167">
        <v>415</v>
      </c>
      <c r="Z37" s="166">
        <v>17</v>
      </c>
      <c r="AA37" s="167">
        <v>37</v>
      </c>
      <c r="AB37" s="166">
        <v>8</v>
      </c>
      <c r="AC37" s="167">
        <v>26</v>
      </c>
      <c r="AD37" s="166"/>
      <c r="AE37" s="167"/>
      <c r="AF37" s="166"/>
      <c r="AG37" s="167"/>
      <c r="AH37" s="166"/>
      <c r="AI37" s="167"/>
      <c r="AJ37" s="113">
        <f t="shared" si="1"/>
        <v>260</v>
      </c>
      <c r="AK37" s="113">
        <f t="shared" si="1"/>
        <v>768</v>
      </c>
      <c r="AL37" s="166">
        <v>202</v>
      </c>
      <c r="AM37" s="167">
        <v>536</v>
      </c>
      <c r="AN37" s="166"/>
      <c r="AO37" s="167"/>
      <c r="AP37" s="103">
        <f t="shared" si="3"/>
        <v>2113</v>
      </c>
      <c r="AQ37" s="104">
        <f t="shared" si="2"/>
        <v>7166</v>
      </c>
    </row>
    <row r="38" spans="1:43" ht="12.75">
      <c r="A38" s="6" t="s">
        <v>67</v>
      </c>
      <c r="B38" s="79" t="s">
        <v>230</v>
      </c>
      <c r="C38" s="33" t="s">
        <v>68</v>
      </c>
      <c r="D38" s="166">
        <v>122</v>
      </c>
      <c r="E38" s="167">
        <v>465</v>
      </c>
      <c r="F38" s="166">
        <v>1290</v>
      </c>
      <c r="G38" s="167">
        <v>4544</v>
      </c>
      <c r="H38" s="166">
        <v>604</v>
      </c>
      <c r="I38" s="167">
        <v>1838</v>
      </c>
      <c r="J38" s="166">
        <v>129</v>
      </c>
      <c r="K38" s="167">
        <v>263</v>
      </c>
      <c r="L38" s="166">
        <v>68</v>
      </c>
      <c r="M38" s="167">
        <v>145</v>
      </c>
      <c r="N38" s="166">
        <v>119</v>
      </c>
      <c r="O38" s="167">
        <v>636</v>
      </c>
      <c r="P38" s="92">
        <f t="shared" si="0"/>
        <v>2332</v>
      </c>
      <c r="Q38" s="92">
        <f t="shared" si="0"/>
        <v>7891</v>
      </c>
      <c r="R38" s="166">
        <v>91</v>
      </c>
      <c r="S38" s="167">
        <v>292</v>
      </c>
      <c r="T38" s="166">
        <v>57</v>
      </c>
      <c r="U38" s="167">
        <v>130</v>
      </c>
      <c r="V38" s="166"/>
      <c r="W38" s="167"/>
      <c r="X38" s="166">
        <v>278</v>
      </c>
      <c r="Y38" s="167">
        <v>805</v>
      </c>
      <c r="Z38" s="166">
        <v>26</v>
      </c>
      <c r="AA38" s="167">
        <v>64</v>
      </c>
      <c r="AB38" s="166">
        <v>4</v>
      </c>
      <c r="AC38" s="167">
        <v>5</v>
      </c>
      <c r="AD38" s="166"/>
      <c r="AE38" s="167"/>
      <c r="AF38" s="166"/>
      <c r="AG38" s="167"/>
      <c r="AH38" s="166"/>
      <c r="AI38" s="167"/>
      <c r="AJ38" s="113">
        <f t="shared" si="1"/>
        <v>456</v>
      </c>
      <c r="AK38" s="113">
        <f t="shared" si="1"/>
        <v>1296</v>
      </c>
      <c r="AL38" s="166">
        <v>291</v>
      </c>
      <c r="AM38" s="167">
        <v>741</v>
      </c>
      <c r="AN38" s="166"/>
      <c r="AO38" s="167"/>
      <c r="AP38" s="103">
        <f t="shared" si="3"/>
        <v>3079</v>
      </c>
      <c r="AQ38" s="104">
        <f t="shared" si="2"/>
        <v>9928</v>
      </c>
    </row>
    <row r="39" spans="1:43" ht="12.75">
      <c r="A39" s="6" t="s">
        <v>69</v>
      </c>
      <c r="B39" s="80" t="s">
        <v>244</v>
      </c>
      <c r="C39" s="33" t="s">
        <v>70</v>
      </c>
      <c r="D39" s="166">
        <v>350</v>
      </c>
      <c r="E39" s="167">
        <v>1048</v>
      </c>
      <c r="F39" s="166">
        <v>3261</v>
      </c>
      <c r="G39" s="167">
        <v>10923</v>
      </c>
      <c r="H39" s="166">
        <v>1985</v>
      </c>
      <c r="I39" s="167">
        <v>6137</v>
      </c>
      <c r="J39" s="166">
        <v>475</v>
      </c>
      <c r="K39" s="167">
        <v>923</v>
      </c>
      <c r="L39" s="166">
        <v>246</v>
      </c>
      <c r="M39" s="167">
        <v>531</v>
      </c>
      <c r="N39" s="166">
        <v>500</v>
      </c>
      <c r="O39" s="167">
        <v>2369</v>
      </c>
      <c r="P39" s="92">
        <f t="shared" si="0"/>
        <v>6817</v>
      </c>
      <c r="Q39" s="92">
        <f t="shared" si="0"/>
        <v>21931</v>
      </c>
      <c r="R39" s="166">
        <v>363</v>
      </c>
      <c r="S39" s="167">
        <v>1901</v>
      </c>
      <c r="T39" s="166">
        <v>129</v>
      </c>
      <c r="U39" s="167">
        <v>357</v>
      </c>
      <c r="V39" s="166"/>
      <c r="W39" s="167"/>
      <c r="X39" s="166">
        <v>813</v>
      </c>
      <c r="Y39" s="167">
        <v>3007</v>
      </c>
      <c r="Z39" s="166">
        <v>142</v>
      </c>
      <c r="AA39" s="167">
        <v>328</v>
      </c>
      <c r="AB39" s="166">
        <v>25</v>
      </c>
      <c r="AC39" s="167">
        <v>613</v>
      </c>
      <c r="AD39" s="166"/>
      <c r="AE39" s="167"/>
      <c r="AF39" s="166"/>
      <c r="AG39" s="167"/>
      <c r="AH39" s="166"/>
      <c r="AI39" s="167"/>
      <c r="AJ39" s="113">
        <f t="shared" si="1"/>
        <v>1472</v>
      </c>
      <c r="AK39" s="113">
        <f t="shared" si="1"/>
        <v>6206</v>
      </c>
      <c r="AL39" s="166">
        <v>962</v>
      </c>
      <c r="AM39" s="167">
        <v>2190</v>
      </c>
      <c r="AN39" s="166"/>
      <c r="AO39" s="167"/>
      <c r="AP39" s="103">
        <f t="shared" si="3"/>
        <v>9251</v>
      </c>
      <c r="AQ39" s="104">
        <f t="shared" si="2"/>
        <v>30327</v>
      </c>
    </row>
    <row r="40" spans="1:43" ht="12.75">
      <c r="A40" s="6" t="s">
        <v>71</v>
      </c>
      <c r="B40" s="80" t="s">
        <v>245</v>
      </c>
      <c r="C40" s="33" t="s">
        <v>72</v>
      </c>
      <c r="D40" s="166">
        <v>289</v>
      </c>
      <c r="E40" s="167">
        <v>1074</v>
      </c>
      <c r="F40" s="166">
        <v>2955</v>
      </c>
      <c r="G40" s="167">
        <v>9201</v>
      </c>
      <c r="H40" s="166">
        <v>1532</v>
      </c>
      <c r="I40" s="167">
        <v>4443</v>
      </c>
      <c r="J40" s="166">
        <v>277</v>
      </c>
      <c r="K40" s="167">
        <v>524</v>
      </c>
      <c r="L40" s="166">
        <v>141</v>
      </c>
      <c r="M40" s="167">
        <v>271</v>
      </c>
      <c r="N40" s="166">
        <v>348</v>
      </c>
      <c r="O40" s="167">
        <v>1690</v>
      </c>
      <c r="P40" s="92">
        <f t="shared" si="0"/>
        <v>5542</v>
      </c>
      <c r="Q40" s="92">
        <f t="shared" si="0"/>
        <v>17203</v>
      </c>
      <c r="R40" s="166">
        <v>253</v>
      </c>
      <c r="S40" s="167">
        <v>1002</v>
      </c>
      <c r="T40" s="166">
        <v>144</v>
      </c>
      <c r="U40" s="167">
        <v>685</v>
      </c>
      <c r="V40" s="166"/>
      <c r="W40" s="167"/>
      <c r="X40" s="166">
        <v>701</v>
      </c>
      <c r="Y40" s="167">
        <v>2401</v>
      </c>
      <c r="Z40" s="166">
        <v>108</v>
      </c>
      <c r="AA40" s="167">
        <v>433</v>
      </c>
      <c r="AB40" s="166">
        <v>22</v>
      </c>
      <c r="AC40" s="167">
        <v>125</v>
      </c>
      <c r="AD40" s="166">
        <v>1</v>
      </c>
      <c r="AE40" s="167">
        <v>2</v>
      </c>
      <c r="AF40" s="166"/>
      <c r="AG40" s="167"/>
      <c r="AH40" s="166"/>
      <c r="AI40" s="167"/>
      <c r="AJ40" s="113">
        <f t="shared" si="1"/>
        <v>1229</v>
      </c>
      <c r="AK40" s="113">
        <f t="shared" si="1"/>
        <v>4648</v>
      </c>
      <c r="AL40" s="166">
        <v>740</v>
      </c>
      <c r="AM40" s="167">
        <v>1984</v>
      </c>
      <c r="AN40" s="166"/>
      <c r="AO40" s="167"/>
      <c r="AP40" s="103">
        <f t="shared" si="3"/>
        <v>7511</v>
      </c>
      <c r="AQ40" s="104">
        <f t="shared" si="2"/>
        <v>23835</v>
      </c>
    </row>
    <row r="41" spans="1:43" ht="12.75">
      <c r="A41" s="6" t="s">
        <v>73</v>
      </c>
      <c r="B41" s="80" t="s">
        <v>246</v>
      </c>
      <c r="C41" s="33" t="s">
        <v>74</v>
      </c>
      <c r="D41" s="166">
        <v>84</v>
      </c>
      <c r="E41" s="167">
        <v>400</v>
      </c>
      <c r="F41" s="166">
        <v>598</v>
      </c>
      <c r="G41" s="167">
        <v>1981</v>
      </c>
      <c r="H41" s="166">
        <v>512</v>
      </c>
      <c r="I41" s="167">
        <v>1622</v>
      </c>
      <c r="J41" s="166">
        <v>44</v>
      </c>
      <c r="K41" s="167">
        <v>82</v>
      </c>
      <c r="L41" s="166">
        <v>36</v>
      </c>
      <c r="M41" s="167">
        <v>59</v>
      </c>
      <c r="N41" s="166">
        <v>100</v>
      </c>
      <c r="O41" s="167">
        <v>506</v>
      </c>
      <c r="P41" s="92">
        <f t="shared" si="0"/>
        <v>1374</v>
      </c>
      <c r="Q41" s="92">
        <f t="shared" si="0"/>
        <v>4650</v>
      </c>
      <c r="R41" s="166">
        <v>38</v>
      </c>
      <c r="S41" s="167">
        <v>169</v>
      </c>
      <c r="T41" s="166">
        <v>29</v>
      </c>
      <c r="U41" s="167">
        <v>111</v>
      </c>
      <c r="V41" s="166"/>
      <c r="W41" s="167"/>
      <c r="X41" s="166">
        <v>145</v>
      </c>
      <c r="Y41" s="167">
        <v>483</v>
      </c>
      <c r="Z41" s="166">
        <v>12</v>
      </c>
      <c r="AA41" s="167">
        <v>19</v>
      </c>
      <c r="AB41" s="166">
        <v>4</v>
      </c>
      <c r="AC41" s="167">
        <v>6</v>
      </c>
      <c r="AD41" s="166"/>
      <c r="AE41" s="167"/>
      <c r="AF41" s="166"/>
      <c r="AG41" s="167"/>
      <c r="AH41" s="166"/>
      <c r="AI41" s="167"/>
      <c r="AJ41" s="113">
        <f t="shared" si="1"/>
        <v>228</v>
      </c>
      <c r="AK41" s="113">
        <f t="shared" si="1"/>
        <v>788</v>
      </c>
      <c r="AL41" s="166">
        <v>154</v>
      </c>
      <c r="AM41" s="167">
        <v>369</v>
      </c>
      <c r="AN41" s="166"/>
      <c r="AO41" s="167"/>
      <c r="AP41" s="103">
        <f t="shared" si="3"/>
        <v>1756</v>
      </c>
      <c r="AQ41" s="104">
        <f t="shared" si="2"/>
        <v>5807</v>
      </c>
    </row>
    <row r="42" spans="1:43" ht="12.75">
      <c r="A42" s="6" t="s">
        <v>75</v>
      </c>
      <c r="B42" s="80" t="s">
        <v>247</v>
      </c>
      <c r="C42" s="33" t="s">
        <v>76</v>
      </c>
      <c r="D42" s="166">
        <v>141</v>
      </c>
      <c r="E42" s="167">
        <v>502</v>
      </c>
      <c r="F42" s="166">
        <v>976</v>
      </c>
      <c r="G42" s="167">
        <v>2861</v>
      </c>
      <c r="H42" s="166">
        <v>682</v>
      </c>
      <c r="I42" s="167">
        <v>2012</v>
      </c>
      <c r="J42" s="166">
        <v>141</v>
      </c>
      <c r="K42" s="167">
        <v>415</v>
      </c>
      <c r="L42" s="166">
        <v>89</v>
      </c>
      <c r="M42" s="167">
        <v>151</v>
      </c>
      <c r="N42" s="166">
        <v>150</v>
      </c>
      <c r="O42" s="167">
        <v>620</v>
      </c>
      <c r="P42" s="92">
        <f t="shared" si="0"/>
        <v>2179</v>
      </c>
      <c r="Q42" s="92">
        <f t="shared" si="0"/>
        <v>6561</v>
      </c>
      <c r="R42" s="166">
        <v>88</v>
      </c>
      <c r="S42" s="167">
        <v>229</v>
      </c>
      <c r="T42" s="166">
        <v>37</v>
      </c>
      <c r="U42" s="167">
        <v>209</v>
      </c>
      <c r="V42" s="166"/>
      <c r="W42" s="167"/>
      <c r="X42" s="166">
        <v>243</v>
      </c>
      <c r="Y42" s="167">
        <v>737</v>
      </c>
      <c r="Z42" s="166">
        <v>28</v>
      </c>
      <c r="AA42" s="167">
        <v>75</v>
      </c>
      <c r="AB42" s="166">
        <v>3</v>
      </c>
      <c r="AC42" s="167">
        <v>8</v>
      </c>
      <c r="AD42" s="166">
        <v>2</v>
      </c>
      <c r="AE42" s="167">
        <v>24</v>
      </c>
      <c r="AF42" s="166"/>
      <c r="AG42" s="167"/>
      <c r="AH42" s="166"/>
      <c r="AI42" s="167"/>
      <c r="AJ42" s="113">
        <f t="shared" si="1"/>
        <v>401</v>
      </c>
      <c r="AK42" s="113">
        <f t="shared" si="1"/>
        <v>1282</v>
      </c>
      <c r="AL42" s="166">
        <v>343</v>
      </c>
      <c r="AM42" s="167">
        <v>772</v>
      </c>
      <c r="AN42" s="166"/>
      <c r="AO42" s="167"/>
      <c r="AP42" s="103">
        <f t="shared" si="3"/>
        <v>2923</v>
      </c>
      <c r="AQ42" s="104">
        <f t="shared" si="2"/>
        <v>8615</v>
      </c>
    </row>
    <row r="43" spans="1:43" ht="12.75">
      <c r="A43" s="6" t="s">
        <v>77</v>
      </c>
      <c r="B43" s="80" t="s">
        <v>248</v>
      </c>
      <c r="C43" s="33" t="s">
        <v>78</v>
      </c>
      <c r="D43" s="166">
        <v>1020</v>
      </c>
      <c r="E43" s="167">
        <v>3734</v>
      </c>
      <c r="F43" s="166">
        <v>7490</v>
      </c>
      <c r="G43" s="167">
        <v>25422</v>
      </c>
      <c r="H43" s="166">
        <v>4562</v>
      </c>
      <c r="I43" s="167">
        <v>15647</v>
      </c>
      <c r="J43" s="166">
        <v>760</v>
      </c>
      <c r="K43" s="167">
        <v>1892</v>
      </c>
      <c r="L43" s="166">
        <v>390</v>
      </c>
      <c r="M43" s="167">
        <v>890</v>
      </c>
      <c r="N43" s="166">
        <v>1303</v>
      </c>
      <c r="O43" s="167">
        <v>6664</v>
      </c>
      <c r="P43" s="92">
        <f t="shared" si="0"/>
        <v>15525</v>
      </c>
      <c r="Q43" s="92">
        <f t="shared" si="0"/>
        <v>54249</v>
      </c>
      <c r="R43" s="166">
        <v>535</v>
      </c>
      <c r="S43" s="167">
        <v>2629</v>
      </c>
      <c r="T43" s="166">
        <v>325</v>
      </c>
      <c r="U43" s="167">
        <v>1506</v>
      </c>
      <c r="V43" s="166"/>
      <c r="W43" s="167"/>
      <c r="X43" s="166">
        <v>1784</v>
      </c>
      <c r="Y43" s="167">
        <v>7353</v>
      </c>
      <c r="Z43" s="166">
        <v>203</v>
      </c>
      <c r="AA43" s="167">
        <v>552</v>
      </c>
      <c r="AB43" s="166">
        <v>37</v>
      </c>
      <c r="AC43" s="167">
        <v>91</v>
      </c>
      <c r="AD43" s="166">
        <v>4</v>
      </c>
      <c r="AE43" s="167">
        <v>15</v>
      </c>
      <c r="AF43" s="166"/>
      <c r="AG43" s="167"/>
      <c r="AH43" s="166"/>
      <c r="AI43" s="167"/>
      <c r="AJ43" s="113">
        <f t="shared" si="1"/>
        <v>2888</v>
      </c>
      <c r="AK43" s="113">
        <f t="shared" si="1"/>
        <v>12146</v>
      </c>
      <c r="AL43" s="166">
        <v>1717</v>
      </c>
      <c r="AM43" s="167">
        <v>4200</v>
      </c>
      <c r="AN43" s="166"/>
      <c r="AO43" s="167"/>
      <c r="AP43" s="103">
        <f t="shared" si="3"/>
        <v>20130</v>
      </c>
      <c r="AQ43" s="104">
        <f t="shared" si="2"/>
        <v>70595</v>
      </c>
    </row>
    <row r="44" spans="1:43" ht="12.75">
      <c r="A44" s="6" t="s">
        <v>79</v>
      </c>
      <c r="B44" s="79" t="s">
        <v>232</v>
      </c>
      <c r="C44" s="33" t="s">
        <v>80</v>
      </c>
      <c r="D44" s="166">
        <v>91</v>
      </c>
      <c r="E44" s="167">
        <v>374</v>
      </c>
      <c r="F44" s="166">
        <v>1047</v>
      </c>
      <c r="G44" s="167">
        <v>3346</v>
      </c>
      <c r="H44" s="166">
        <v>547</v>
      </c>
      <c r="I44" s="167">
        <v>1462</v>
      </c>
      <c r="J44" s="166">
        <v>113</v>
      </c>
      <c r="K44" s="167">
        <v>366</v>
      </c>
      <c r="L44" s="166">
        <v>40</v>
      </c>
      <c r="M44" s="167">
        <v>93</v>
      </c>
      <c r="N44" s="166">
        <v>153</v>
      </c>
      <c r="O44" s="167">
        <v>700</v>
      </c>
      <c r="P44" s="92">
        <f t="shared" si="0"/>
        <v>1991</v>
      </c>
      <c r="Q44" s="92">
        <f t="shared" si="0"/>
        <v>6341</v>
      </c>
      <c r="R44" s="166">
        <v>69</v>
      </c>
      <c r="S44" s="167">
        <v>221</v>
      </c>
      <c r="T44" s="166">
        <v>15</v>
      </c>
      <c r="U44" s="167">
        <v>44</v>
      </c>
      <c r="V44" s="166"/>
      <c r="W44" s="167"/>
      <c r="X44" s="166">
        <v>222</v>
      </c>
      <c r="Y44" s="167">
        <v>885</v>
      </c>
      <c r="Z44" s="166">
        <v>17</v>
      </c>
      <c r="AA44" s="167">
        <v>51</v>
      </c>
      <c r="AB44" s="166">
        <v>2</v>
      </c>
      <c r="AC44" s="167">
        <v>2</v>
      </c>
      <c r="AD44" s="166"/>
      <c r="AE44" s="167"/>
      <c r="AF44" s="166"/>
      <c r="AG44" s="167"/>
      <c r="AH44" s="166"/>
      <c r="AI44" s="167"/>
      <c r="AJ44" s="113">
        <f t="shared" si="1"/>
        <v>325</v>
      </c>
      <c r="AK44" s="113">
        <f t="shared" si="1"/>
        <v>1203</v>
      </c>
      <c r="AL44" s="166">
        <v>211</v>
      </c>
      <c r="AM44" s="167">
        <v>529</v>
      </c>
      <c r="AN44" s="166"/>
      <c r="AO44" s="167"/>
      <c r="AP44" s="103">
        <f t="shared" si="3"/>
        <v>2527</v>
      </c>
      <c r="AQ44" s="104">
        <f t="shared" si="2"/>
        <v>8073</v>
      </c>
    </row>
    <row r="45" spans="1:43" ht="12.75">
      <c r="A45" s="6" t="s">
        <v>81</v>
      </c>
      <c r="B45" s="79" t="s">
        <v>233</v>
      </c>
      <c r="C45" s="33" t="s">
        <v>82</v>
      </c>
      <c r="D45" s="166">
        <v>36</v>
      </c>
      <c r="E45" s="167">
        <v>143</v>
      </c>
      <c r="F45" s="166">
        <v>237</v>
      </c>
      <c r="G45" s="167">
        <v>827</v>
      </c>
      <c r="H45" s="166">
        <v>147</v>
      </c>
      <c r="I45" s="167">
        <v>562</v>
      </c>
      <c r="J45" s="166">
        <v>13</v>
      </c>
      <c r="K45" s="167">
        <v>28</v>
      </c>
      <c r="L45" s="166">
        <v>12</v>
      </c>
      <c r="M45" s="167">
        <v>34</v>
      </c>
      <c r="N45" s="166">
        <v>22</v>
      </c>
      <c r="O45" s="167">
        <v>111</v>
      </c>
      <c r="P45" s="92">
        <f t="shared" si="0"/>
        <v>467</v>
      </c>
      <c r="Q45" s="92">
        <f t="shared" si="0"/>
        <v>1705</v>
      </c>
      <c r="R45" s="166">
        <v>7</v>
      </c>
      <c r="S45" s="167">
        <v>62</v>
      </c>
      <c r="T45" s="166">
        <v>4</v>
      </c>
      <c r="U45" s="167">
        <v>28</v>
      </c>
      <c r="V45" s="166"/>
      <c r="W45" s="167"/>
      <c r="X45" s="166">
        <v>40</v>
      </c>
      <c r="Y45" s="167">
        <v>141</v>
      </c>
      <c r="Z45" s="166">
        <v>9</v>
      </c>
      <c r="AA45" s="167">
        <v>15</v>
      </c>
      <c r="AB45" s="166">
        <v>1</v>
      </c>
      <c r="AC45" s="167">
        <v>1</v>
      </c>
      <c r="AD45" s="166"/>
      <c r="AE45" s="167"/>
      <c r="AF45" s="166"/>
      <c r="AG45" s="167"/>
      <c r="AH45" s="166"/>
      <c r="AI45" s="167"/>
      <c r="AJ45" s="113">
        <f t="shared" si="1"/>
        <v>61</v>
      </c>
      <c r="AK45" s="113">
        <f t="shared" si="1"/>
        <v>247</v>
      </c>
      <c r="AL45" s="166">
        <v>63</v>
      </c>
      <c r="AM45" s="167">
        <v>139</v>
      </c>
      <c r="AN45" s="166"/>
      <c r="AO45" s="167"/>
      <c r="AP45" s="103">
        <f t="shared" si="3"/>
        <v>591</v>
      </c>
      <c r="AQ45" s="104">
        <f t="shared" si="2"/>
        <v>2091</v>
      </c>
    </row>
    <row r="46" spans="1:43" ht="12.75">
      <c r="A46" s="6" t="s">
        <v>83</v>
      </c>
      <c r="B46" s="79" t="s">
        <v>234</v>
      </c>
      <c r="C46" s="33" t="s">
        <v>84</v>
      </c>
      <c r="D46" s="166">
        <v>907</v>
      </c>
      <c r="E46" s="167">
        <v>3617</v>
      </c>
      <c r="F46" s="166">
        <v>8919</v>
      </c>
      <c r="G46" s="167">
        <v>38423</v>
      </c>
      <c r="H46" s="166">
        <v>5355</v>
      </c>
      <c r="I46" s="167">
        <v>22772</v>
      </c>
      <c r="J46" s="166">
        <v>628</v>
      </c>
      <c r="K46" s="167">
        <v>1663</v>
      </c>
      <c r="L46" s="166">
        <v>295</v>
      </c>
      <c r="M46" s="167">
        <v>813</v>
      </c>
      <c r="N46" s="166">
        <v>1188</v>
      </c>
      <c r="O46" s="167">
        <v>6977</v>
      </c>
      <c r="P46" s="92">
        <f t="shared" si="0"/>
        <v>17292</v>
      </c>
      <c r="Q46" s="92">
        <f t="shared" si="0"/>
        <v>74265</v>
      </c>
      <c r="R46" s="166">
        <v>742</v>
      </c>
      <c r="S46" s="167">
        <v>6420</v>
      </c>
      <c r="T46" s="166">
        <v>727</v>
      </c>
      <c r="U46" s="167">
        <v>6596</v>
      </c>
      <c r="V46" s="166"/>
      <c r="W46" s="167"/>
      <c r="X46" s="166">
        <v>1852</v>
      </c>
      <c r="Y46" s="167">
        <v>7474</v>
      </c>
      <c r="Z46" s="166">
        <v>173</v>
      </c>
      <c r="AA46" s="167">
        <v>610</v>
      </c>
      <c r="AB46" s="166">
        <v>65</v>
      </c>
      <c r="AC46" s="167">
        <v>314</v>
      </c>
      <c r="AD46" s="166">
        <v>7</v>
      </c>
      <c r="AE46" s="167">
        <v>19</v>
      </c>
      <c r="AF46" s="166"/>
      <c r="AG46" s="167"/>
      <c r="AH46" s="166"/>
      <c r="AI46" s="167"/>
      <c r="AJ46" s="113">
        <f t="shared" si="1"/>
        <v>3566</v>
      </c>
      <c r="AK46" s="113">
        <f t="shared" si="1"/>
        <v>21433</v>
      </c>
      <c r="AL46" s="166">
        <v>1608</v>
      </c>
      <c r="AM46" s="167">
        <v>4468</v>
      </c>
      <c r="AN46" s="166"/>
      <c r="AO46" s="167"/>
      <c r="AP46" s="103">
        <f t="shared" si="3"/>
        <v>22466</v>
      </c>
      <c r="AQ46" s="104">
        <f t="shared" si="2"/>
        <v>100166</v>
      </c>
    </row>
    <row r="47" spans="1:43" ht="12.75">
      <c r="A47" s="6" t="s">
        <v>85</v>
      </c>
      <c r="B47" s="80" t="s">
        <v>235</v>
      </c>
      <c r="C47" s="33" t="s">
        <v>86</v>
      </c>
      <c r="D47" s="166">
        <v>495</v>
      </c>
      <c r="E47" s="167">
        <v>2116</v>
      </c>
      <c r="F47" s="166">
        <v>4711</v>
      </c>
      <c r="G47" s="167">
        <v>16637</v>
      </c>
      <c r="H47" s="166">
        <v>2166</v>
      </c>
      <c r="I47" s="167">
        <v>6565</v>
      </c>
      <c r="J47" s="166">
        <v>501</v>
      </c>
      <c r="K47" s="167">
        <v>1320</v>
      </c>
      <c r="L47" s="166">
        <v>197</v>
      </c>
      <c r="M47" s="167">
        <v>395</v>
      </c>
      <c r="N47" s="166">
        <v>438</v>
      </c>
      <c r="O47" s="167">
        <v>2356</v>
      </c>
      <c r="P47" s="92">
        <f t="shared" si="0"/>
        <v>8508</v>
      </c>
      <c r="Q47" s="92">
        <f t="shared" si="0"/>
        <v>29389</v>
      </c>
      <c r="R47" s="166">
        <v>184</v>
      </c>
      <c r="S47" s="167">
        <v>569</v>
      </c>
      <c r="T47" s="166">
        <v>132</v>
      </c>
      <c r="U47" s="167">
        <v>635</v>
      </c>
      <c r="V47" s="166"/>
      <c r="W47" s="167"/>
      <c r="X47" s="166">
        <v>849</v>
      </c>
      <c r="Y47" s="167">
        <v>2492</v>
      </c>
      <c r="Z47" s="166">
        <v>166</v>
      </c>
      <c r="AA47" s="167">
        <v>421</v>
      </c>
      <c r="AB47" s="166">
        <v>7</v>
      </c>
      <c r="AC47" s="167">
        <v>16</v>
      </c>
      <c r="AD47" s="166">
        <v>8</v>
      </c>
      <c r="AE47" s="167">
        <v>25</v>
      </c>
      <c r="AF47" s="166"/>
      <c r="AG47" s="167"/>
      <c r="AH47" s="166"/>
      <c r="AI47" s="167"/>
      <c r="AJ47" s="113">
        <f t="shared" si="1"/>
        <v>1346</v>
      </c>
      <c r="AK47" s="113">
        <f t="shared" si="1"/>
        <v>4158</v>
      </c>
      <c r="AL47" s="166">
        <v>1115</v>
      </c>
      <c r="AM47" s="167">
        <v>2638</v>
      </c>
      <c r="AN47" s="166"/>
      <c r="AO47" s="167"/>
      <c r="AP47" s="103">
        <f t="shared" si="3"/>
        <v>10969</v>
      </c>
      <c r="AQ47" s="104">
        <f t="shared" si="2"/>
        <v>36185</v>
      </c>
    </row>
    <row r="48" spans="1:43" ht="12.75">
      <c r="A48" s="6" t="s">
        <v>200</v>
      </c>
      <c r="B48" s="80" t="s">
        <v>236</v>
      </c>
      <c r="C48" s="33" t="s">
        <v>87</v>
      </c>
      <c r="D48" s="166">
        <v>65</v>
      </c>
      <c r="E48" s="167">
        <v>269</v>
      </c>
      <c r="F48" s="166">
        <v>748</v>
      </c>
      <c r="G48" s="167">
        <v>2562</v>
      </c>
      <c r="H48" s="166">
        <v>360</v>
      </c>
      <c r="I48" s="167">
        <v>1175</v>
      </c>
      <c r="J48" s="166">
        <v>67</v>
      </c>
      <c r="K48" s="167">
        <v>212</v>
      </c>
      <c r="L48" s="166">
        <v>29</v>
      </c>
      <c r="M48" s="167">
        <v>87</v>
      </c>
      <c r="N48" s="166">
        <v>74</v>
      </c>
      <c r="O48" s="167">
        <v>320</v>
      </c>
      <c r="P48" s="92">
        <f t="shared" si="0"/>
        <v>1343</v>
      </c>
      <c r="Q48" s="92">
        <f t="shared" si="0"/>
        <v>4625</v>
      </c>
      <c r="R48" s="166">
        <v>41</v>
      </c>
      <c r="S48" s="167">
        <v>208</v>
      </c>
      <c r="T48" s="166">
        <v>8</v>
      </c>
      <c r="U48" s="167">
        <v>38</v>
      </c>
      <c r="V48" s="166"/>
      <c r="W48" s="167"/>
      <c r="X48" s="166">
        <v>127</v>
      </c>
      <c r="Y48" s="167">
        <v>422</v>
      </c>
      <c r="Z48" s="166">
        <v>24</v>
      </c>
      <c r="AA48" s="167">
        <v>45</v>
      </c>
      <c r="AB48" s="166">
        <v>2</v>
      </c>
      <c r="AC48" s="167">
        <v>10</v>
      </c>
      <c r="AD48" s="166">
        <v>3</v>
      </c>
      <c r="AE48" s="167">
        <v>3</v>
      </c>
      <c r="AF48" s="166"/>
      <c r="AG48" s="167"/>
      <c r="AH48" s="166"/>
      <c r="AI48" s="167"/>
      <c r="AJ48" s="113">
        <f t="shared" si="1"/>
        <v>205</v>
      </c>
      <c r="AK48" s="113">
        <f t="shared" si="1"/>
        <v>726</v>
      </c>
      <c r="AL48" s="166">
        <v>132</v>
      </c>
      <c r="AM48" s="167">
        <v>433</v>
      </c>
      <c r="AN48" s="166"/>
      <c r="AO48" s="167"/>
      <c r="AP48" s="103">
        <f t="shared" si="3"/>
        <v>1680</v>
      </c>
      <c r="AQ48" s="104">
        <f t="shared" si="2"/>
        <v>5784</v>
      </c>
    </row>
    <row r="49" spans="1:43" ht="12.75">
      <c r="A49" s="6" t="s">
        <v>88</v>
      </c>
      <c r="B49" s="80" t="s">
        <v>237</v>
      </c>
      <c r="C49" s="33" t="s">
        <v>89</v>
      </c>
      <c r="D49" s="166">
        <v>833</v>
      </c>
      <c r="E49" s="167">
        <v>2114</v>
      </c>
      <c r="F49" s="166">
        <v>6077</v>
      </c>
      <c r="G49" s="167">
        <v>14232</v>
      </c>
      <c r="H49" s="166">
        <v>2891</v>
      </c>
      <c r="I49" s="167">
        <v>6731</v>
      </c>
      <c r="J49" s="166">
        <v>516</v>
      </c>
      <c r="K49" s="167">
        <v>894</v>
      </c>
      <c r="L49" s="166">
        <v>185</v>
      </c>
      <c r="M49" s="167">
        <v>342</v>
      </c>
      <c r="N49" s="166">
        <v>879</v>
      </c>
      <c r="O49" s="167">
        <v>3314</v>
      </c>
      <c r="P49" s="92">
        <f t="shared" si="0"/>
        <v>11381</v>
      </c>
      <c r="Q49" s="92">
        <f t="shared" si="0"/>
        <v>27627</v>
      </c>
      <c r="R49" s="166">
        <v>76</v>
      </c>
      <c r="S49" s="167">
        <v>336</v>
      </c>
      <c r="T49" s="166">
        <v>163</v>
      </c>
      <c r="U49" s="167">
        <v>419</v>
      </c>
      <c r="V49" s="166"/>
      <c r="W49" s="167"/>
      <c r="X49" s="166">
        <v>1476</v>
      </c>
      <c r="Y49" s="167">
        <v>4045</v>
      </c>
      <c r="Z49" s="166">
        <v>167</v>
      </c>
      <c r="AA49" s="167">
        <v>393</v>
      </c>
      <c r="AB49" s="166">
        <v>26</v>
      </c>
      <c r="AC49" s="167">
        <v>269</v>
      </c>
      <c r="AD49" s="166">
        <v>9</v>
      </c>
      <c r="AE49" s="167">
        <v>34</v>
      </c>
      <c r="AF49" s="166"/>
      <c r="AG49" s="167"/>
      <c r="AH49" s="166"/>
      <c r="AI49" s="167"/>
      <c r="AJ49" s="113">
        <f t="shared" si="1"/>
        <v>1917</v>
      </c>
      <c r="AK49" s="113">
        <f t="shared" si="1"/>
        <v>5496</v>
      </c>
      <c r="AL49" s="166">
        <v>1009</v>
      </c>
      <c r="AM49" s="167">
        <v>2014</v>
      </c>
      <c r="AN49" s="166"/>
      <c r="AO49" s="167"/>
      <c r="AP49" s="103">
        <f t="shared" si="3"/>
        <v>14307</v>
      </c>
      <c r="AQ49" s="104">
        <f t="shared" si="2"/>
        <v>35137</v>
      </c>
    </row>
    <row r="50" spans="1:43" ht="12.75">
      <c r="A50" s="6" t="s">
        <v>90</v>
      </c>
      <c r="B50" s="80" t="s">
        <v>238</v>
      </c>
      <c r="C50" s="33" t="s">
        <v>91</v>
      </c>
      <c r="D50" s="166">
        <v>6725</v>
      </c>
      <c r="E50" s="167">
        <v>16161</v>
      </c>
      <c r="F50" s="166">
        <v>105299</v>
      </c>
      <c r="G50" s="167">
        <v>260749</v>
      </c>
      <c r="H50" s="166">
        <v>43169</v>
      </c>
      <c r="I50" s="167">
        <v>108169</v>
      </c>
      <c r="J50" s="166">
        <v>6015</v>
      </c>
      <c r="K50" s="167">
        <v>13608</v>
      </c>
      <c r="L50" s="166">
        <v>3882</v>
      </c>
      <c r="M50" s="167">
        <v>7252</v>
      </c>
      <c r="N50" s="166">
        <v>11988</v>
      </c>
      <c r="O50" s="167">
        <v>48288</v>
      </c>
      <c r="P50" s="92">
        <f t="shared" si="0"/>
        <v>177078</v>
      </c>
      <c r="Q50" s="92">
        <f t="shared" si="0"/>
        <v>454227</v>
      </c>
      <c r="R50" s="166">
        <v>12042</v>
      </c>
      <c r="S50" s="167">
        <v>61314</v>
      </c>
      <c r="T50" s="166">
        <v>14603</v>
      </c>
      <c r="U50" s="167">
        <v>45335</v>
      </c>
      <c r="V50" s="166"/>
      <c r="W50" s="167"/>
      <c r="X50" s="166">
        <v>15739</v>
      </c>
      <c r="Y50" s="167">
        <v>42975</v>
      </c>
      <c r="Z50" s="166">
        <v>5273</v>
      </c>
      <c r="AA50" s="167">
        <v>12031</v>
      </c>
      <c r="AB50" s="166">
        <v>97</v>
      </c>
      <c r="AC50" s="167">
        <v>1458</v>
      </c>
      <c r="AD50" s="166">
        <v>129</v>
      </c>
      <c r="AE50" s="167">
        <v>548</v>
      </c>
      <c r="AF50" s="166"/>
      <c r="AG50" s="167"/>
      <c r="AH50" s="166"/>
      <c r="AI50" s="167"/>
      <c r="AJ50" s="113">
        <f t="shared" si="1"/>
        <v>47883</v>
      </c>
      <c r="AK50" s="113">
        <f t="shared" si="1"/>
        <v>163661</v>
      </c>
      <c r="AL50" s="166">
        <v>9925</v>
      </c>
      <c r="AM50" s="167">
        <v>20389</v>
      </c>
      <c r="AN50" s="166"/>
      <c r="AO50" s="167"/>
      <c r="AP50" s="103">
        <f t="shared" si="3"/>
        <v>234886</v>
      </c>
      <c r="AQ50" s="104">
        <f t="shared" si="2"/>
        <v>638277</v>
      </c>
    </row>
    <row r="51" spans="1:43" ht="13.5" thickBot="1">
      <c r="A51" s="6" t="s">
        <v>92</v>
      </c>
      <c r="B51" s="80" t="s">
        <v>239</v>
      </c>
      <c r="C51" s="134" t="s">
        <v>93</v>
      </c>
      <c r="D51" s="168">
        <v>24</v>
      </c>
      <c r="E51" s="169">
        <v>80</v>
      </c>
      <c r="F51" s="168">
        <v>325</v>
      </c>
      <c r="G51" s="169">
        <v>792</v>
      </c>
      <c r="H51" s="168">
        <v>138</v>
      </c>
      <c r="I51" s="169">
        <v>350</v>
      </c>
      <c r="J51" s="168">
        <v>42</v>
      </c>
      <c r="K51" s="169">
        <v>75</v>
      </c>
      <c r="L51" s="168">
        <v>27</v>
      </c>
      <c r="M51" s="169">
        <v>37</v>
      </c>
      <c r="N51" s="168">
        <v>26</v>
      </c>
      <c r="O51" s="169">
        <v>166</v>
      </c>
      <c r="P51" s="119">
        <f t="shared" si="0"/>
        <v>582</v>
      </c>
      <c r="Q51" s="119">
        <f t="shared" si="0"/>
        <v>1500</v>
      </c>
      <c r="R51" s="168">
        <v>17</v>
      </c>
      <c r="S51" s="169">
        <v>31</v>
      </c>
      <c r="T51" s="168">
        <v>4</v>
      </c>
      <c r="U51" s="169">
        <v>16</v>
      </c>
      <c r="V51" s="168"/>
      <c r="W51" s="169"/>
      <c r="X51" s="168">
        <v>74</v>
      </c>
      <c r="Y51" s="169">
        <v>137</v>
      </c>
      <c r="Z51" s="168">
        <v>14</v>
      </c>
      <c r="AA51" s="169">
        <v>37</v>
      </c>
      <c r="AB51" s="168">
        <v>3</v>
      </c>
      <c r="AC51" s="169">
        <v>3</v>
      </c>
      <c r="AD51" s="168"/>
      <c r="AE51" s="169"/>
      <c r="AF51" s="168"/>
      <c r="AG51" s="169"/>
      <c r="AH51" s="168"/>
      <c r="AI51" s="169"/>
      <c r="AJ51" s="114">
        <f t="shared" si="1"/>
        <v>112</v>
      </c>
      <c r="AK51" s="114">
        <f t="shared" si="1"/>
        <v>224</v>
      </c>
      <c r="AL51" s="168">
        <v>64</v>
      </c>
      <c r="AM51" s="169">
        <v>119</v>
      </c>
      <c r="AN51" s="168"/>
      <c r="AO51" s="169"/>
      <c r="AP51" s="105">
        <f t="shared" si="3"/>
        <v>758</v>
      </c>
      <c r="AQ51" s="106">
        <f t="shared" si="2"/>
        <v>1843</v>
      </c>
    </row>
    <row r="52" spans="1:43" ht="13.5" thickBot="1">
      <c r="A52" s="277" t="s">
        <v>195</v>
      </c>
      <c r="B52" s="278"/>
      <c r="C52" s="135">
        <v>999</v>
      </c>
      <c r="D52" s="142">
        <f>SUM(D31:D51)</f>
        <v>13662</v>
      </c>
      <c r="E52" s="143">
        <f aca="true" t="shared" si="4" ref="E52:AO52">SUM(E31:E51)</f>
        <v>41626</v>
      </c>
      <c r="F52" s="144">
        <f t="shared" si="4"/>
        <v>162778</v>
      </c>
      <c r="G52" s="145">
        <f t="shared" si="4"/>
        <v>461471</v>
      </c>
      <c r="H52" s="146">
        <f t="shared" si="4"/>
        <v>75277</v>
      </c>
      <c r="I52" s="143">
        <f t="shared" si="4"/>
        <v>217456</v>
      </c>
      <c r="J52" s="146">
        <f t="shared" si="4"/>
        <v>11717</v>
      </c>
      <c r="K52" s="143">
        <f t="shared" si="4"/>
        <v>26989</v>
      </c>
      <c r="L52" s="145">
        <f t="shared" si="4"/>
        <v>6488</v>
      </c>
      <c r="M52" s="145">
        <f t="shared" si="4"/>
        <v>12932</v>
      </c>
      <c r="N52" s="146">
        <f t="shared" si="4"/>
        <v>19878</v>
      </c>
      <c r="O52" s="143">
        <f t="shared" si="4"/>
        <v>88428</v>
      </c>
      <c r="P52" s="147">
        <f t="shared" si="4"/>
        <v>289800</v>
      </c>
      <c r="Q52" s="147">
        <f t="shared" si="4"/>
        <v>848902</v>
      </c>
      <c r="R52" s="146">
        <f t="shared" si="4"/>
        <v>16119</v>
      </c>
      <c r="S52" s="143">
        <f t="shared" si="4"/>
        <v>83059</v>
      </c>
      <c r="T52" s="146">
        <f>SUM(T31:T51)</f>
        <v>17044</v>
      </c>
      <c r="U52" s="148">
        <f>SUM(U31:U51)</f>
        <v>59034</v>
      </c>
      <c r="V52" s="146">
        <f t="shared" si="4"/>
        <v>0</v>
      </c>
      <c r="W52" s="143">
        <f t="shared" si="4"/>
        <v>0</v>
      </c>
      <c r="X52" s="146">
        <f>SUM(X31:X51)</f>
        <v>28297</v>
      </c>
      <c r="Y52" s="149">
        <f>SUM(Y31:Y51)</f>
        <v>87856</v>
      </c>
      <c r="Z52" s="146">
        <f t="shared" si="4"/>
        <v>6873</v>
      </c>
      <c r="AA52" s="143">
        <f t="shared" si="4"/>
        <v>16632</v>
      </c>
      <c r="AB52" s="146">
        <f t="shared" si="4"/>
        <v>394</v>
      </c>
      <c r="AC52" s="143">
        <f t="shared" si="4"/>
        <v>3135</v>
      </c>
      <c r="AD52" s="146">
        <f t="shared" si="4"/>
        <v>178</v>
      </c>
      <c r="AE52" s="148">
        <f t="shared" si="4"/>
        <v>815</v>
      </c>
      <c r="AF52" s="150">
        <f t="shared" si="4"/>
        <v>0</v>
      </c>
      <c r="AG52" s="143">
        <f t="shared" si="4"/>
        <v>0</v>
      </c>
      <c r="AH52" s="146">
        <f t="shared" si="4"/>
        <v>0</v>
      </c>
      <c r="AI52" s="149">
        <f t="shared" si="4"/>
        <v>0</v>
      </c>
      <c r="AJ52" s="147">
        <f>SUM(AJ31:AJ51)</f>
        <v>68905</v>
      </c>
      <c r="AK52" s="151">
        <f>SUM(AK31:AK51)</f>
        <v>250531</v>
      </c>
      <c r="AL52" s="146">
        <f t="shared" si="4"/>
        <v>23034</v>
      </c>
      <c r="AM52" s="149">
        <f>SUM(AM31:AM51)</f>
        <v>52911</v>
      </c>
      <c r="AN52" s="146">
        <f>SUM(AN31:AN51)</f>
        <v>0</v>
      </c>
      <c r="AO52" s="149">
        <f t="shared" si="4"/>
        <v>0</v>
      </c>
      <c r="AP52" s="152">
        <f>SUM(AP31:AP51)</f>
        <v>381739</v>
      </c>
      <c r="AQ52" s="153">
        <f>SUM(AQ31:AQ51)</f>
        <v>1152344</v>
      </c>
    </row>
    <row r="53" spans="1:4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ht="18.75" thickBot="1">
      <c r="A55" s="1"/>
      <c r="B55" s="1"/>
      <c r="C55" s="1"/>
      <c r="D55" s="1"/>
      <c r="E55" s="258"/>
      <c r="F55" s="258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ht="18">
      <c r="A56" s="1"/>
      <c r="B56" s="259"/>
      <c r="C56" s="259"/>
      <c r="D56" s="259"/>
      <c r="E56" s="259"/>
      <c r="F56" s="259"/>
      <c r="G56" s="259"/>
      <c r="H56" s="259"/>
      <c r="I56" s="259"/>
      <c r="J56" s="1"/>
      <c r="K56" s="1"/>
      <c r="L56" s="1"/>
      <c r="M56" s="1"/>
      <c r="N56" s="1"/>
      <c r="O56" s="271" t="s">
        <v>94</v>
      </c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3"/>
      <c r="AD56" s="171" t="s">
        <v>10</v>
      </c>
      <c r="AE56" s="171" t="s">
        <v>10</v>
      </c>
      <c r="AF56" s="171" t="s">
        <v>10</v>
      </c>
      <c r="AG56" s="171" t="s">
        <v>10</v>
      </c>
      <c r="AH56" s="171" t="s">
        <v>10</v>
      </c>
      <c r="AI56" s="171" t="s">
        <v>10</v>
      </c>
      <c r="AJ56" s="171" t="s">
        <v>10</v>
      </c>
      <c r="AK56" s="171" t="s">
        <v>10</v>
      </c>
      <c r="AL56" s="258" t="s">
        <v>10</v>
      </c>
      <c r="AM56" s="258"/>
      <c r="AN56" s="258"/>
      <c r="AO56" s="171" t="s">
        <v>10</v>
      </c>
      <c r="AP56" s="171" t="s">
        <v>10</v>
      </c>
      <c r="AQ56" s="171" t="s">
        <v>10</v>
      </c>
    </row>
    <row r="57" spans="1:43" ht="15">
      <c r="A57" s="1"/>
      <c r="B57" s="2"/>
      <c r="C57" s="2"/>
      <c r="D57" s="259"/>
      <c r="E57" s="259"/>
      <c r="F57" s="259"/>
      <c r="G57" s="259"/>
      <c r="H57" s="2"/>
      <c r="I57" s="2"/>
      <c r="J57" s="1"/>
      <c r="K57" s="1"/>
      <c r="L57" s="1"/>
      <c r="M57" s="1"/>
      <c r="N57" s="1"/>
      <c r="O57" s="55" t="s">
        <v>205</v>
      </c>
      <c r="P57" s="260" t="s">
        <v>206</v>
      </c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56"/>
      <c r="AD57" s="34"/>
      <c r="AE57" s="34"/>
      <c r="AF57" s="34"/>
      <c r="AG57" s="34"/>
      <c r="AH57" s="34"/>
      <c r="AI57" s="34"/>
      <c r="AJ57" s="34"/>
      <c r="AK57" s="34"/>
      <c r="AL57" s="35"/>
      <c r="AM57" s="35"/>
      <c r="AN57" s="35"/>
      <c r="AO57" s="35"/>
      <c r="AP57" s="34"/>
      <c r="AQ57" s="34"/>
    </row>
    <row r="58" spans="1:43" ht="15">
      <c r="A58" s="1"/>
      <c r="B58" s="1"/>
      <c r="C58" s="1"/>
      <c r="D58" s="259"/>
      <c r="E58" s="259"/>
      <c r="F58" s="259"/>
      <c r="G58" s="1"/>
      <c r="H58" s="1"/>
      <c r="I58" s="1"/>
      <c r="J58" s="1"/>
      <c r="K58" s="1"/>
      <c r="L58" s="1"/>
      <c r="M58" s="1"/>
      <c r="N58" s="1"/>
      <c r="O58" s="55" t="s">
        <v>10</v>
      </c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56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</row>
    <row r="59" spans="1:43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55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57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</row>
    <row r="60" spans="1:43" ht="12.75">
      <c r="A60" s="46"/>
      <c r="B60" s="1"/>
      <c r="C60" s="1"/>
      <c r="D60" s="262"/>
      <c r="E60" s="262"/>
      <c r="F60" s="232"/>
      <c r="G60" s="232"/>
      <c r="H60" s="232"/>
      <c r="I60" s="232"/>
      <c r="J60" s="232"/>
      <c r="K60" s="232"/>
      <c r="L60" s="1"/>
      <c r="M60" s="1"/>
      <c r="N60" s="1"/>
      <c r="O60" s="58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1"/>
      <c r="AB60" s="261"/>
      <c r="AC60" s="59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ht="12.75">
      <c r="A61" s="256"/>
      <c r="B61" s="256"/>
      <c r="C61" s="256"/>
      <c r="D61" s="1"/>
      <c r="E61" s="1"/>
      <c r="F61" s="262"/>
      <c r="G61" s="262"/>
      <c r="H61" s="232"/>
      <c r="I61" s="232"/>
      <c r="J61" s="232"/>
      <c r="K61" s="232"/>
      <c r="L61" s="1"/>
      <c r="M61" s="1"/>
      <c r="N61" s="1"/>
      <c r="O61" s="58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59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ht="18">
      <c r="A62" s="46"/>
      <c r="B62" s="1"/>
      <c r="C62" s="1"/>
      <c r="D62" s="173"/>
      <c r="E62" s="173"/>
      <c r="F62" s="173"/>
      <c r="G62" s="173"/>
      <c r="H62" s="173"/>
      <c r="I62" s="173"/>
      <c r="J62" s="173"/>
      <c r="K62" s="173"/>
      <c r="L62" s="1"/>
      <c r="M62" s="1"/>
      <c r="N62" s="1"/>
      <c r="O62" s="263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8"/>
      <c r="AB62" s="258"/>
      <c r="AC62" s="264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ht="18">
      <c r="A63" s="46"/>
      <c r="B63" s="1"/>
      <c r="C63" s="1"/>
      <c r="D63" s="185"/>
      <c r="E63" s="185"/>
      <c r="F63" s="185"/>
      <c r="G63" s="185"/>
      <c r="H63" s="185"/>
      <c r="I63" s="185"/>
      <c r="J63" s="185"/>
      <c r="K63" s="185"/>
      <c r="L63" s="1"/>
      <c r="M63" s="1"/>
      <c r="N63" s="1"/>
      <c r="O63" s="263" t="s">
        <v>95</v>
      </c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8"/>
      <c r="AB63" s="258"/>
      <c r="AC63" s="264"/>
      <c r="AD63" s="171" t="s">
        <v>10</v>
      </c>
      <c r="AE63" s="171" t="s">
        <v>10</v>
      </c>
      <c r="AF63" s="171" t="s">
        <v>10</v>
      </c>
      <c r="AG63" s="171" t="s">
        <v>10</v>
      </c>
      <c r="AH63" s="171" t="s">
        <v>10</v>
      </c>
      <c r="AI63" s="171" t="s">
        <v>10</v>
      </c>
      <c r="AJ63" s="171" t="s">
        <v>10</v>
      </c>
      <c r="AK63" s="171" t="s">
        <v>10</v>
      </c>
      <c r="AL63" s="258" t="s">
        <v>10</v>
      </c>
      <c r="AM63" s="258"/>
      <c r="AN63" s="258"/>
      <c r="AO63" s="171" t="s">
        <v>10</v>
      </c>
      <c r="AP63" s="171" t="s">
        <v>10</v>
      </c>
      <c r="AQ63" s="171" t="s">
        <v>10</v>
      </c>
    </row>
    <row r="64" spans="1:43" ht="12.75">
      <c r="A64" s="46"/>
      <c r="B64" s="1"/>
      <c r="C64" s="185"/>
      <c r="D64" s="22"/>
      <c r="E64" s="22"/>
      <c r="F64" s="22"/>
      <c r="G64" s="22"/>
      <c r="H64" s="22"/>
      <c r="I64" s="22"/>
      <c r="J64" s="47"/>
      <c r="K64" s="47"/>
      <c r="L64" s="1"/>
      <c r="M64" s="1"/>
      <c r="N64" s="1"/>
      <c r="O64" s="58"/>
      <c r="P64" s="265" t="s">
        <v>208</v>
      </c>
      <c r="Q64" s="266"/>
      <c r="R64" s="266"/>
      <c r="S64" s="266"/>
      <c r="T64" s="266"/>
      <c r="U64" s="266"/>
      <c r="V64" s="266"/>
      <c r="W64" s="266"/>
      <c r="X64" s="266"/>
      <c r="Y64" s="266"/>
      <c r="Z64" s="266"/>
      <c r="AA64" s="266"/>
      <c r="AB64" s="266"/>
      <c r="AC64" s="59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ht="12.75">
      <c r="A65" s="46"/>
      <c r="B65" s="1"/>
      <c r="C65" s="185"/>
      <c r="D65" s="22"/>
      <c r="E65" s="22"/>
      <c r="F65" s="22"/>
      <c r="G65" s="47"/>
      <c r="H65" s="22"/>
      <c r="I65" s="47"/>
      <c r="J65" s="47"/>
      <c r="K65" s="47"/>
      <c r="L65" s="1"/>
      <c r="M65" s="1"/>
      <c r="N65" s="1"/>
      <c r="O65" s="58"/>
      <c r="P65" s="266"/>
      <c r="Q65" s="266"/>
      <c r="R65" s="266"/>
      <c r="S65" s="266"/>
      <c r="T65" s="266"/>
      <c r="U65" s="266"/>
      <c r="V65" s="266"/>
      <c r="W65" s="266"/>
      <c r="X65" s="266"/>
      <c r="Y65" s="266"/>
      <c r="Z65" s="266"/>
      <c r="AA65" s="266"/>
      <c r="AB65" s="266"/>
      <c r="AC65" s="59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ht="14.25">
      <c r="A66" s="46"/>
      <c r="B66" s="1"/>
      <c r="C66" s="185"/>
      <c r="D66" s="22"/>
      <c r="E66" s="22"/>
      <c r="F66" s="22"/>
      <c r="G66" s="22"/>
      <c r="H66" s="22"/>
      <c r="I66" s="22"/>
      <c r="J66" s="47"/>
      <c r="K66" s="47"/>
      <c r="L66" s="1"/>
      <c r="M66" s="1"/>
      <c r="N66" s="1"/>
      <c r="O66" s="60"/>
      <c r="P66" s="266"/>
      <c r="Q66" s="266"/>
      <c r="R66" s="266"/>
      <c r="S66" s="266"/>
      <c r="T66" s="266"/>
      <c r="U66" s="266"/>
      <c r="V66" s="266"/>
      <c r="W66" s="266"/>
      <c r="X66" s="266"/>
      <c r="Y66" s="266"/>
      <c r="Z66" s="266"/>
      <c r="AA66" s="266"/>
      <c r="AB66" s="266"/>
      <c r="AC66" s="61"/>
      <c r="AD66" s="37"/>
      <c r="AE66" s="37"/>
      <c r="AF66" s="37"/>
      <c r="AG66" s="37"/>
      <c r="AH66" s="37"/>
      <c r="AI66" s="37"/>
      <c r="AJ66" s="37"/>
      <c r="AK66" s="37"/>
      <c r="AL66" s="1"/>
      <c r="AM66" s="1"/>
      <c r="AN66" s="1"/>
      <c r="AO66" s="1"/>
      <c r="AP66" s="37"/>
      <c r="AQ66" s="37"/>
    </row>
    <row r="67" spans="1:43" ht="14.25">
      <c r="A67" s="46"/>
      <c r="B67" s="1"/>
      <c r="C67" s="185"/>
      <c r="D67" s="22"/>
      <c r="E67" s="22"/>
      <c r="F67" s="22"/>
      <c r="G67" s="22"/>
      <c r="H67" s="22"/>
      <c r="I67" s="22"/>
      <c r="J67" s="47"/>
      <c r="K67" s="47"/>
      <c r="L67" s="1"/>
      <c r="M67" s="1"/>
      <c r="N67" s="1"/>
      <c r="O67" s="60" t="s">
        <v>207</v>
      </c>
      <c r="P67" s="266"/>
      <c r="Q67" s="266"/>
      <c r="R67" s="266"/>
      <c r="S67" s="266"/>
      <c r="T67" s="266"/>
      <c r="U67" s="266"/>
      <c r="V67" s="266"/>
      <c r="W67" s="266"/>
      <c r="X67" s="266"/>
      <c r="Y67" s="266"/>
      <c r="Z67" s="266"/>
      <c r="AA67" s="266"/>
      <c r="AB67" s="266"/>
      <c r="AC67" s="59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ht="13.5" thickBot="1">
      <c r="A68" s="8"/>
      <c r="B68" s="1"/>
      <c r="C68" s="184"/>
      <c r="D68" s="47"/>
      <c r="E68" s="47"/>
      <c r="F68" s="47"/>
      <c r="G68" s="47"/>
      <c r="H68" s="47"/>
      <c r="I68" s="47"/>
      <c r="J68" s="47"/>
      <c r="K68" s="47"/>
      <c r="L68" s="1"/>
      <c r="M68" s="1"/>
      <c r="N68" s="1"/>
      <c r="O68" s="62"/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7"/>
      <c r="AA68" s="267"/>
      <c r="AB68" s="267"/>
      <c r="AC68" s="63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ht="12.75">
      <c r="A69" s="8"/>
      <c r="B69" s="1"/>
      <c r="C69" s="184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ht="12.75">
      <c r="A70" s="8"/>
      <c r="B70" s="1"/>
      <c r="C70" s="184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ht="18">
      <c r="A71" s="8"/>
      <c r="B71" s="1"/>
      <c r="C71" s="184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0" t="s">
        <v>96</v>
      </c>
      <c r="Q71" s="20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ht="18">
      <c r="A72" s="8"/>
      <c r="B72" s="1"/>
      <c r="C72" s="184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9" t="s">
        <v>97</v>
      </c>
      <c r="P72" s="20"/>
      <c r="Q72" s="20"/>
      <c r="R72" s="20"/>
      <c r="S72" s="20"/>
      <c r="T72" s="20"/>
      <c r="U72" s="20"/>
      <c r="V72" s="20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ht="13.5" thickBot="1">
      <c r="A73" s="8"/>
      <c r="B73" s="1"/>
      <c r="C73" s="184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ht="15.75" thickBot="1">
      <c r="A74" s="39"/>
      <c r="B74" s="11"/>
      <c r="C74" s="40"/>
      <c r="D74" s="268" t="s">
        <v>12</v>
      </c>
      <c r="E74" s="269"/>
      <c r="F74" s="269"/>
      <c r="G74" s="269"/>
      <c r="H74" s="269"/>
      <c r="I74" s="269"/>
      <c r="J74" s="269"/>
      <c r="K74" s="269"/>
      <c r="L74" s="269"/>
      <c r="M74" s="269"/>
      <c r="N74" s="269"/>
      <c r="O74" s="269"/>
      <c r="P74" s="269"/>
      <c r="Q74" s="270"/>
      <c r="R74" s="198" t="s">
        <v>13</v>
      </c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200"/>
      <c r="AL74" s="201" t="s">
        <v>202</v>
      </c>
      <c r="AM74" s="202"/>
      <c r="AN74" s="202"/>
      <c r="AO74" s="203"/>
      <c r="AP74" s="201"/>
      <c r="AQ74" s="203"/>
    </row>
    <row r="75" spans="1:43" ht="12.75">
      <c r="A75" s="41"/>
      <c r="B75" s="1"/>
      <c r="C75" s="176"/>
      <c r="D75" s="3"/>
      <c r="E75" s="4"/>
      <c r="F75" s="1"/>
      <c r="G75" s="1"/>
      <c r="H75" s="3"/>
      <c r="I75" s="4"/>
      <c r="J75" s="1"/>
      <c r="K75" s="1"/>
      <c r="L75" s="3"/>
      <c r="M75" s="4"/>
      <c r="N75" s="1"/>
      <c r="O75" s="1"/>
      <c r="P75" s="3"/>
      <c r="Q75" s="4"/>
      <c r="R75" s="257" t="s">
        <v>14</v>
      </c>
      <c r="S75" s="249"/>
      <c r="T75" s="249"/>
      <c r="U75" s="249"/>
      <c r="V75" s="249"/>
      <c r="W75" s="250"/>
      <c r="X75" s="239" t="s">
        <v>198</v>
      </c>
      <c r="Y75" s="240"/>
      <c r="Z75" s="245" t="s">
        <v>201</v>
      </c>
      <c r="AA75" s="246"/>
      <c r="AB75" s="199" t="s">
        <v>199</v>
      </c>
      <c r="AC75" s="249"/>
      <c r="AD75" s="249"/>
      <c r="AE75" s="249"/>
      <c r="AF75" s="249"/>
      <c r="AG75" s="249"/>
      <c r="AH75" s="249"/>
      <c r="AI75" s="250"/>
      <c r="AJ75" s="11"/>
      <c r="AK75" s="11"/>
      <c r="AL75" s="251" t="s">
        <v>203</v>
      </c>
      <c r="AM75" s="252"/>
      <c r="AN75" s="233" t="s">
        <v>204</v>
      </c>
      <c r="AO75" s="234"/>
      <c r="AP75" s="230" t="s">
        <v>15</v>
      </c>
      <c r="AQ75" s="231"/>
    </row>
    <row r="76" spans="1:43" ht="12.75">
      <c r="A76" s="230" t="s">
        <v>98</v>
      </c>
      <c r="B76" s="256"/>
      <c r="C76" s="231"/>
      <c r="D76" s="194" t="s">
        <v>16</v>
      </c>
      <c r="E76" s="195"/>
      <c r="F76" s="173" t="s">
        <v>10</v>
      </c>
      <c r="G76" s="173" t="s">
        <v>10</v>
      </c>
      <c r="H76" s="172" t="s">
        <v>10</v>
      </c>
      <c r="I76" s="180" t="s">
        <v>10</v>
      </c>
      <c r="J76" s="173" t="s">
        <v>10</v>
      </c>
      <c r="K76" s="173" t="s">
        <v>10</v>
      </c>
      <c r="L76" s="194" t="s">
        <v>10</v>
      </c>
      <c r="M76" s="195"/>
      <c r="N76" s="194" t="s">
        <v>17</v>
      </c>
      <c r="O76" s="195"/>
      <c r="P76" s="172" t="s">
        <v>10</v>
      </c>
      <c r="Q76" s="180" t="s">
        <v>10</v>
      </c>
      <c r="R76" s="12"/>
      <c r="S76" s="238" t="s">
        <v>10</v>
      </c>
      <c r="T76" s="238"/>
      <c r="U76" s="238"/>
      <c r="V76" s="238" t="s">
        <v>10</v>
      </c>
      <c r="W76" s="223"/>
      <c r="X76" s="241"/>
      <c r="Y76" s="242"/>
      <c r="Z76" s="247"/>
      <c r="AA76" s="248"/>
      <c r="AB76" s="177" t="s">
        <v>10</v>
      </c>
      <c r="AC76" s="177" t="s">
        <v>10</v>
      </c>
      <c r="AD76" s="177" t="s">
        <v>10</v>
      </c>
      <c r="AE76" s="177" t="s">
        <v>10</v>
      </c>
      <c r="AF76" s="177" t="s">
        <v>10</v>
      </c>
      <c r="AG76" s="177" t="s">
        <v>10</v>
      </c>
      <c r="AH76" s="177" t="s">
        <v>10</v>
      </c>
      <c r="AI76" s="178" t="s">
        <v>10</v>
      </c>
      <c r="AJ76" s="1"/>
      <c r="AK76" s="1"/>
      <c r="AL76" s="253"/>
      <c r="AM76" s="234"/>
      <c r="AN76" s="235"/>
      <c r="AO76" s="234"/>
      <c r="AP76" s="175" t="s">
        <v>10</v>
      </c>
      <c r="AQ76" s="176" t="s">
        <v>10</v>
      </c>
    </row>
    <row r="77" spans="1:43" ht="12.75">
      <c r="A77" s="230" t="s">
        <v>99</v>
      </c>
      <c r="B77" s="256"/>
      <c r="C77" s="231"/>
      <c r="D77" s="194" t="s">
        <v>18</v>
      </c>
      <c r="E77" s="195"/>
      <c r="F77" s="194" t="s">
        <v>19</v>
      </c>
      <c r="G77" s="195"/>
      <c r="H77" s="194" t="s">
        <v>20</v>
      </c>
      <c r="I77" s="195"/>
      <c r="J77" s="194" t="s">
        <v>21</v>
      </c>
      <c r="K77" s="195"/>
      <c r="L77" s="194" t="s">
        <v>22</v>
      </c>
      <c r="M77" s="195"/>
      <c r="N77" s="194" t="s">
        <v>23</v>
      </c>
      <c r="O77" s="195"/>
      <c r="P77" s="194" t="s">
        <v>15</v>
      </c>
      <c r="Q77" s="195"/>
      <c r="R77" s="172"/>
      <c r="S77" s="182" t="s">
        <v>10</v>
      </c>
      <c r="T77" s="173" t="s">
        <v>10</v>
      </c>
      <c r="U77" s="173" t="s">
        <v>10</v>
      </c>
      <c r="V77" s="226" t="s">
        <v>24</v>
      </c>
      <c r="W77" s="227"/>
      <c r="X77" s="241"/>
      <c r="Y77" s="242"/>
      <c r="Z77" s="247"/>
      <c r="AA77" s="248"/>
      <c r="AB77" s="228" t="s">
        <v>25</v>
      </c>
      <c r="AC77" s="229"/>
      <c r="AD77" s="226" t="s">
        <v>26</v>
      </c>
      <c r="AE77" s="229"/>
      <c r="AF77" s="226" t="s">
        <v>27</v>
      </c>
      <c r="AG77" s="229"/>
      <c r="AH77" s="226" t="s">
        <v>28</v>
      </c>
      <c r="AI77" s="227"/>
      <c r="AJ77" s="194" t="s">
        <v>15</v>
      </c>
      <c r="AK77" s="232"/>
      <c r="AL77" s="253"/>
      <c r="AM77" s="234"/>
      <c r="AN77" s="235"/>
      <c r="AO77" s="234"/>
      <c r="AP77" s="230" t="s">
        <v>29</v>
      </c>
      <c r="AQ77" s="231"/>
    </row>
    <row r="78" spans="1:43" ht="13.5" thickBot="1">
      <c r="A78" s="6"/>
      <c r="B78" s="1"/>
      <c r="C78" s="7"/>
      <c r="D78" s="172"/>
      <c r="E78" s="180"/>
      <c r="F78" s="1"/>
      <c r="G78" s="1"/>
      <c r="H78" s="172" t="s">
        <v>10</v>
      </c>
      <c r="I78" s="180" t="s">
        <v>10</v>
      </c>
      <c r="J78" s="173" t="s">
        <v>10</v>
      </c>
      <c r="K78" s="173" t="s">
        <v>10</v>
      </c>
      <c r="L78" s="6"/>
      <c r="M78" s="7"/>
      <c r="N78" s="194" t="s">
        <v>30</v>
      </c>
      <c r="O78" s="195"/>
      <c r="P78" s="6"/>
      <c r="Q78" s="7"/>
      <c r="R78" s="194" t="s">
        <v>24</v>
      </c>
      <c r="S78" s="196"/>
      <c r="T78" s="197" t="s">
        <v>31</v>
      </c>
      <c r="U78" s="196"/>
      <c r="V78" s="197" t="s">
        <v>31</v>
      </c>
      <c r="W78" s="195"/>
      <c r="X78" s="241"/>
      <c r="Y78" s="242"/>
      <c r="Z78" s="247"/>
      <c r="AA78" s="248"/>
      <c r="AB78" s="232" t="s">
        <v>32</v>
      </c>
      <c r="AC78" s="196"/>
      <c r="AD78" s="197" t="s">
        <v>33</v>
      </c>
      <c r="AE78" s="196"/>
      <c r="AF78" s="197" t="s">
        <v>34</v>
      </c>
      <c r="AG78" s="196"/>
      <c r="AH78" s="197" t="s">
        <v>35</v>
      </c>
      <c r="AI78" s="195"/>
      <c r="AJ78" s="1"/>
      <c r="AK78" s="1"/>
      <c r="AL78" s="253"/>
      <c r="AM78" s="234"/>
      <c r="AN78" s="235"/>
      <c r="AO78" s="234"/>
      <c r="AP78" s="175" t="s">
        <v>10</v>
      </c>
      <c r="AQ78" s="176" t="s">
        <v>10</v>
      </c>
    </row>
    <row r="79" spans="1:43" ht="13.5" thickBot="1">
      <c r="A79" s="6"/>
      <c r="B79" s="84" t="s">
        <v>285</v>
      </c>
      <c r="C79" s="7"/>
      <c r="D79" s="12"/>
      <c r="E79" s="13"/>
      <c r="F79" s="14"/>
      <c r="G79" s="14"/>
      <c r="H79" s="12"/>
      <c r="I79" s="13"/>
      <c r="J79" s="14"/>
      <c r="K79" s="14"/>
      <c r="L79" s="12"/>
      <c r="M79" s="13"/>
      <c r="N79" s="177" t="s">
        <v>10</v>
      </c>
      <c r="O79" s="177" t="s">
        <v>10</v>
      </c>
      <c r="P79" s="12"/>
      <c r="Q79" s="13"/>
      <c r="R79" s="12"/>
      <c r="S79" s="15"/>
      <c r="T79" s="14"/>
      <c r="U79" s="14"/>
      <c r="V79" s="221" t="s">
        <v>36</v>
      </c>
      <c r="W79" s="223"/>
      <c r="X79" s="243"/>
      <c r="Y79" s="244"/>
      <c r="Z79" s="247"/>
      <c r="AA79" s="248"/>
      <c r="AB79" s="238" t="s">
        <v>37</v>
      </c>
      <c r="AC79" s="222"/>
      <c r="AD79" s="221" t="s">
        <v>38</v>
      </c>
      <c r="AE79" s="222"/>
      <c r="AF79" s="16"/>
      <c r="AG79" s="15"/>
      <c r="AH79" s="221" t="s">
        <v>39</v>
      </c>
      <c r="AI79" s="223"/>
      <c r="AJ79" s="17"/>
      <c r="AK79" s="17"/>
      <c r="AL79" s="254"/>
      <c r="AM79" s="255"/>
      <c r="AN79" s="236"/>
      <c r="AO79" s="237"/>
      <c r="AP79" s="9"/>
      <c r="AQ79" s="10"/>
    </row>
    <row r="80" spans="1:43" ht="13.5" thickBot="1">
      <c r="A80" s="6"/>
      <c r="B80" s="85" t="s">
        <v>286</v>
      </c>
      <c r="C80" s="7"/>
      <c r="D80" s="224" t="s">
        <v>306</v>
      </c>
      <c r="E80" s="225"/>
      <c r="F80" s="224" t="s">
        <v>307</v>
      </c>
      <c r="G80" s="225"/>
      <c r="H80" s="224" t="s">
        <v>308</v>
      </c>
      <c r="I80" s="225"/>
      <c r="J80" s="224" t="s">
        <v>309</v>
      </c>
      <c r="K80" s="225"/>
      <c r="L80" s="224" t="s">
        <v>310</v>
      </c>
      <c r="M80" s="225"/>
      <c r="N80" s="224" t="s">
        <v>311</v>
      </c>
      <c r="O80" s="225"/>
      <c r="P80" s="224" t="s">
        <v>312</v>
      </c>
      <c r="Q80" s="225"/>
      <c r="R80" s="224" t="s">
        <v>313</v>
      </c>
      <c r="S80" s="322"/>
      <c r="T80" s="307" t="s">
        <v>314</v>
      </c>
      <c r="U80" s="322"/>
      <c r="V80" s="307" t="s">
        <v>315</v>
      </c>
      <c r="W80" s="322"/>
      <c r="X80" s="211" t="s">
        <v>317</v>
      </c>
      <c r="Y80" s="212"/>
      <c r="Z80" s="213" t="s">
        <v>318</v>
      </c>
      <c r="AA80" s="209"/>
      <c r="AB80" s="224" t="s">
        <v>319</v>
      </c>
      <c r="AC80" s="322"/>
      <c r="AD80" s="321" t="s">
        <v>320</v>
      </c>
      <c r="AE80" s="322"/>
      <c r="AF80" s="321" t="s">
        <v>321</v>
      </c>
      <c r="AG80" s="322"/>
      <c r="AH80" s="208" t="s">
        <v>322</v>
      </c>
      <c r="AI80" s="209"/>
      <c r="AJ80" s="214" t="s">
        <v>323</v>
      </c>
      <c r="AK80" s="215"/>
      <c r="AL80" s="216">
        <v>40</v>
      </c>
      <c r="AM80" s="217"/>
      <c r="AN80" s="218"/>
      <c r="AO80" s="219"/>
      <c r="AP80" s="220">
        <v>30</v>
      </c>
      <c r="AQ80" s="219"/>
    </row>
    <row r="81" spans="1:43" ht="13.5" thickBot="1">
      <c r="A81" s="186" t="s">
        <v>227</v>
      </c>
      <c r="B81" s="86" t="s">
        <v>287</v>
      </c>
      <c r="C81" s="10"/>
      <c r="D81" s="27" t="s">
        <v>52</v>
      </c>
      <c r="E81" s="181" t="s">
        <v>53</v>
      </c>
      <c r="F81" s="36" t="s">
        <v>52</v>
      </c>
      <c r="G81" s="179" t="s">
        <v>53</v>
      </c>
      <c r="H81" s="28" t="s">
        <v>52</v>
      </c>
      <c r="I81" s="29" t="s">
        <v>53</v>
      </c>
      <c r="J81" s="36" t="s">
        <v>52</v>
      </c>
      <c r="K81" s="179" t="s">
        <v>53</v>
      </c>
      <c r="L81" s="28" t="s">
        <v>52</v>
      </c>
      <c r="M81" s="29" t="s">
        <v>53</v>
      </c>
      <c r="N81" s="36" t="s">
        <v>52</v>
      </c>
      <c r="O81" s="179" t="s">
        <v>53</v>
      </c>
      <c r="P81" s="27" t="s">
        <v>52</v>
      </c>
      <c r="Q81" s="181" t="s">
        <v>53</v>
      </c>
      <c r="R81" s="28" t="s">
        <v>52</v>
      </c>
      <c r="S81" s="29" t="s">
        <v>53</v>
      </c>
      <c r="T81" s="28" t="s">
        <v>52</v>
      </c>
      <c r="U81" s="29" t="s">
        <v>53</v>
      </c>
      <c r="V81" s="28" t="s">
        <v>52</v>
      </c>
      <c r="W81" s="29" t="s">
        <v>53</v>
      </c>
      <c r="X81" s="28" t="s">
        <v>52</v>
      </c>
      <c r="Y81" s="29" t="s">
        <v>53</v>
      </c>
      <c r="Z81" s="28" t="s">
        <v>52</v>
      </c>
      <c r="AA81" s="29" t="s">
        <v>53</v>
      </c>
      <c r="AB81" s="30" t="s">
        <v>52</v>
      </c>
      <c r="AC81" s="31" t="s">
        <v>53</v>
      </c>
      <c r="AD81" s="28" t="s">
        <v>52</v>
      </c>
      <c r="AE81" s="29" t="s">
        <v>53</v>
      </c>
      <c r="AF81" s="30" t="s">
        <v>52</v>
      </c>
      <c r="AG81" s="31" t="s">
        <v>53</v>
      </c>
      <c r="AH81" s="28" t="s">
        <v>52</v>
      </c>
      <c r="AI81" s="31" t="s">
        <v>53</v>
      </c>
      <c r="AJ81" s="64" t="s">
        <v>52</v>
      </c>
      <c r="AK81" s="65" t="s">
        <v>53</v>
      </c>
      <c r="AL81" s="30" t="s">
        <v>52</v>
      </c>
      <c r="AM81" s="29" t="s">
        <v>53</v>
      </c>
      <c r="AN81" s="28" t="s">
        <v>52</v>
      </c>
      <c r="AO81" s="29" t="s">
        <v>53</v>
      </c>
      <c r="AP81" s="27" t="s">
        <v>52</v>
      </c>
      <c r="AQ81" s="181" t="s">
        <v>53</v>
      </c>
    </row>
    <row r="82" spans="1:43" ht="12.75">
      <c r="A82" s="3" t="s">
        <v>100</v>
      </c>
      <c r="B82" s="81" t="s">
        <v>263</v>
      </c>
      <c r="C82" s="42" t="s">
        <v>101</v>
      </c>
      <c r="D82" s="170">
        <v>169</v>
      </c>
      <c r="E82" s="165">
        <v>793</v>
      </c>
      <c r="F82" s="170">
        <v>707</v>
      </c>
      <c r="G82" s="165">
        <v>2702</v>
      </c>
      <c r="H82" s="170">
        <v>400</v>
      </c>
      <c r="I82" s="165">
        <v>1220</v>
      </c>
      <c r="J82" s="170">
        <v>81</v>
      </c>
      <c r="K82" s="165">
        <v>187</v>
      </c>
      <c r="L82" s="170">
        <v>65</v>
      </c>
      <c r="M82" s="165">
        <v>153</v>
      </c>
      <c r="N82" s="170">
        <v>51</v>
      </c>
      <c r="O82" s="165">
        <v>146</v>
      </c>
      <c r="P82" s="115">
        <f>SUM(N82+L82+J82+H82+F82+D82)</f>
        <v>1473</v>
      </c>
      <c r="Q82" s="116">
        <f>SUM(O82+M82+K82+I82+G82+E82)</f>
        <v>5201</v>
      </c>
      <c r="R82" s="170">
        <v>116</v>
      </c>
      <c r="S82" s="165">
        <v>363</v>
      </c>
      <c r="T82" s="170">
        <v>41</v>
      </c>
      <c r="U82" s="165">
        <v>123</v>
      </c>
      <c r="V82" s="170"/>
      <c r="W82" s="165"/>
      <c r="X82" s="170">
        <v>126</v>
      </c>
      <c r="Y82" s="165">
        <v>345</v>
      </c>
      <c r="Z82" s="170">
        <v>10</v>
      </c>
      <c r="AA82" s="165">
        <v>40</v>
      </c>
      <c r="AB82" s="170">
        <v>8</v>
      </c>
      <c r="AC82" s="165">
        <v>17</v>
      </c>
      <c r="AD82" s="170">
        <v>2</v>
      </c>
      <c r="AE82" s="165">
        <v>4</v>
      </c>
      <c r="AF82" s="170"/>
      <c r="AG82" s="165"/>
      <c r="AH82" s="170"/>
      <c r="AI82" s="165"/>
      <c r="AJ82" s="111">
        <f aca="true" t="shared" si="5" ref="AJ82:AK103">R82+T82+V82+X82+Z82+AB82+AD82+AF82+AH82</f>
        <v>303</v>
      </c>
      <c r="AK82" s="92">
        <f t="shared" si="5"/>
        <v>892</v>
      </c>
      <c r="AL82" s="170">
        <v>186</v>
      </c>
      <c r="AM82" s="165">
        <v>435</v>
      </c>
      <c r="AN82" s="170"/>
      <c r="AO82" s="165"/>
      <c r="AP82" s="107">
        <f aca="true" t="shared" si="6" ref="AP82:AQ137">SUM(AL82+AN82+AJ82+P82)</f>
        <v>1962</v>
      </c>
      <c r="AQ82" s="108">
        <f t="shared" si="6"/>
        <v>6528</v>
      </c>
    </row>
    <row r="83" spans="1:43" ht="12.75">
      <c r="A83" s="6" t="s">
        <v>102</v>
      </c>
      <c r="B83" s="81" t="s">
        <v>250</v>
      </c>
      <c r="C83" s="43" t="s">
        <v>103</v>
      </c>
      <c r="D83" s="166">
        <v>709</v>
      </c>
      <c r="E83" s="167">
        <v>2120</v>
      </c>
      <c r="F83" s="166">
        <v>3058</v>
      </c>
      <c r="G83" s="167">
        <v>15847</v>
      </c>
      <c r="H83" s="166">
        <v>853</v>
      </c>
      <c r="I83" s="167">
        <v>2189</v>
      </c>
      <c r="J83" s="166">
        <v>189</v>
      </c>
      <c r="K83" s="167">
        <v>359</v>
      </c>
      <c r="L83" s="166">
        <v>109</v>
      </c>
      <c r="M83" s="167">
        <v>197</v>
      </c>
      <c r="N83" s="166">
        <v>165</v>
      </c>
      <c r="O83" s="167">
        <v>731</v>
      </c>
      <c r="P83" s="117">
        <f aca="true" t="shared" si="7" ref="P83:Q138">SUM(N83+L83+J83+H83+F83+D83)</f>
        <v>5083</v>
      </c>
      <c r="Q83" s="118">
        <f t="shared" si="7"/>
        <v>21443</v>
      </c>
      <c r="R83" s="166">
        <v>71</v>
      </c>
      <c r="S83" s="167">
        <v>357</v>
      </c>
      <c r="T83" s="166">
        <v>22</v>
      </c>
      <c r="U83" s="167">
        <v>77</v>
      </c>
      <c r="V83" s="166"/>
      <c r="W83" s="167"/>
      <c r="X83" s="166">
        <v>357</v>
      </c>
      <c r="Y83" s="167">
        <v>1219</v>
      </c>
      <c r="Z83" s="166">
        <v>109</v>
      </c>
      <c r="AA83" s="167">
        <v>443</v>
      </c>
      <c r="AB83" s="166">
        <v>14</v>
      </c>
      <c r="AC83" s="167">
        <v>16</v>
      </c>
      <c r="AD83" s="166"/>
      <c r="AE83" s="167"/>
      <c r="AF83" s="166"/>
      <c r="AG83" s="167"/>
      <c r="AH83" s="166"/>
      <c r="AI83" s="167"/>
      <c r="AJ83" s="112">
        <f t="shared" si="5"/>
        <v>573</v>
      </c>
      <c r="AK83" s="92">
        <f t="shared" si="5"/>
        <v>2112</v>
      </c>
      <c r="AL83" s="166">
        <v>526</v>
      </c>
      <c r="AM83" s="167">
        <v>1300</v>
      </c>
      <c r="AN83" s="166"/>
      <c r="AO83" s="167"/>
      <c r="AP83" s="109">
        <f t="shared" si="6"/>
        <v>6182</v>
      </c>
      <c r="AQ83" s="110">
        <f t="shared" si="6"/>
        <v>24855</v>
      </c>
    </row>
    <row r="84" spans="1:43" ht="12.75">
      <c r="A84" s="6" t="s">
        <v>108</v>
      </c>
      <c r="B84" s="81" t="s">
        <v>280</v>
      </c>
      <c r="C84" s="43" t="s">
        <v>109</v>
      </c>
      <c r="D84" s="166">
        <v>2</v>
      </c>
      <c r="E84" s="167">
        <v>17</v>
      </c>
      <c r="F84" s="166">
        <v>52</v>
      </c>
      <c r="G84" s="167">
        <v>98</v>
      </c>
      <c r="H84" s="166">
        <v>55</v>
      </c>
      <c r="I84" s="167">
        <v>75</v>
      </c>
      <c r="J84" s="166">
        <v>54</v>
      </c>
      <c r="K84" s="167">
        <v>56</v>
      </c>
      <c r="L84" s="166">
        <v>1</v>
      </c>
      <c r="M84" s="167">
        <v>1</v>
      </c>
      <c r="N84" s="166">
        <v>3</v>
      </c>
      <c r="O84" s="167">
        <v>13</v>
      </c>
      <c r="P84" s="117">
        <f t="shared" si="7"/>
        <v>167</v>
      </c>
      <c r="Q84" s="118">
        <f t="shared" si="7"/>
        <v>260</v>
      </c>
      <c r="R84" s="166"/>
      <c r="S84" s="167"/>
      <c r="T84" s="166">
        <v>1</v>
      </c>
      <c r="U84" s="167">
        <v>1</v>
      </c>
      <c r="V84" s="166"/>
      <c r="W84" s="167"/>
      <c r="X84" s="166">
        <v>12</v>
      </c>
      <c r="Y84" s="167">
        <v>129</v>
      </c>
      <c r="Z84" s="166"/>
      <c r="AA84" s="167"/>
      <c r="AB84" s="166">
        <v>1</v>
      </c>
      <c r="AC84" s="167">
        <v>1</v>
      </c>
      <c r="AD84" s="166"/>
      <c r="AE84" s="167"/>
      <c r="AF84" s="166"/>
      <c r="AG84" s="167"/>
      <c r="AH84" s="166"/>
      <c r="AI84" s="167"/>
      <c r="AJ84" s="112">
        <f t="shared" si="5"/>
        <v>14</v>
      </c>
      <c r="AK84" s="92">
        <f t="shared" si="5"/>
        <v>131</v>
      </c>
      <c r="AL84" s="166">
        <v>12</v>
      </c>
      <c r="AM84" s="167">
        <v>20</v>
      </c>
      <c r="AN84" s="166"/>
      <c r="AO84" s="167"/>
      <c r="AP84" s="109">
        <f t="shared" si="6"/>
        <v>193</v>
      </c>
      <c r="AQ84" s="110">
        <f t="shared" si="6"/>
        <v>411</v>
      </c>
    </row>
    <row r="85" spans="1:43" ht="12.75">
      <c r="A85" s="6" t="s">
        <v>110</v>
      </c>
      <c r="B85" s="81" t="s">
        <v>253</v>
      </c>
      <c r="C85" s="43" t="s">
        <v>111</v>
      </c>
      <c r="D85" s="166">
        <v>134</v>
      </c>
      <c r="E85" s="167">
        <v>551</v>
      </c>
      <c r="F85" s="166">
        <v>380</v>
      </c>
      <c r="G85" s="167">
        <v>1644</v>
      </c>
      <c r="H85" s="166">
        <v>159</v>
      </c>
      <c r="I85" s="167">
        <v>669</v>
      </c>
      <c r="J85" s="166">
        <v>18</v>
      </c>
      <c r="K85" s="167">
        <v>62</v>
      </c>
      <c r="L85" s="166">
        <v>19</v>
      </c>
      <c r="M85" s="167">
        <v>47</v>
      </c>
      <c r="N85" s="166">
        <v>73</v>
      </c>
      <c r="O85" s="167">
        <v>340</v>
      </c>
      <c r="P85" s="117">
        <f t="shared" si="7"/>
        <v>783</v>
      </c>
      <c r="Q85" s="118">
        <f t="shared" si="7"/>
        <v>3313</v>
      </c>
      <c r="R85" s="166">
        <v>15</v>
      </c>
      <c r="S85" s="167">
        <v>40</v>
      </c>
      <c r="T85" s="166">
        <v>2</v>
      </c>
      <c r="U85" s="167">
        <v>10</v>
      </c>
      <c r="V85" s="166"/>
      <c r="W85" s="167"/>
      <c r="X85" s="166">
        <v>65</v>
      </c>
      <c r="Y85" s="167">
        <v>336</v>
      </c>
      <c r="Z85" s="166">
        <v>20</v>
      </c>
      <c r="AA85" s="167">
        <v>133</v>
      </c>
      <c r="AB85" s="166">
        <v>1</v>
      </c>
      <c r="AC85" s="167">
        <v>2</v>
      </c>
      <c r="AD85" s="166"/>
      <c r="AE85" s="167"/>
      <c r="AF85" s="166"/>
      <c r="AG85" s="167"/>
      <c r="AH85" s="166"/>
      <c r="AI85" s="167"/>
      <c r="AJ85" s="112">
        <f t="shared" si="5"/>
        <v>103</v>
      </c>
      <c r="AK85" s="92">
        <f t="shared" si="5"/>
        <v>521</v>
      </c>
      <c r="AL85" s="166">
        <v>39</v>
      </c>
      <c r="AM85" s="167">
        <v>106</v>
      </c>
      <c r="AN85" s="166"/>
      <c r="AO85" s="167"/>
      <c r="AP85" s="109">
        <f t="shared" si="6"/>
        <v>925</v>
      </c>
      <c r="AQ85" s="110">
        <f t="shared" si="6"/>
        <v>3940</v>
      </c>
    </row>
    <row r="86" spans="1:43" ht="12.75">
      <c r="A86" s="6" t="s">
        <v>268</v>
      </c>
      <c r="B86" s="81" t="s">
        <v>267</v>
      </c>
      <c r="C86" s="43" t="s">
        <v>114</v>
      </c>
      <c r="D86" s="166">
        <v>18</v>
      </c>
      <c r="E86" s="167">
        <v>45</v>
      </c>
      <c r="F86" s="166">
        <v>94</v>
      </c>
      <c r="G86" s="167">
        <v>768</v>
      </c>
      <c r="H86" s="166">
        <v>51</v>
      </c>
      <c r="I86" s="167">
        <v>189</v>
      </c>
      <c r="J86" s="166">
        <v>5</v>
      </c>
      <c r="K86" s="167">
        <v>7</v>
      </c>
      <c r="L86" s="166">
        <v>7</v>
      </c>
      <c r="M86" s="167">
        <v>23</v>
      </c>
      <c r="N86" s="166">
        <v>12</v>
      </c>
      <c r="O86" s="167">
        <v>36</v>
      </c>
      <c r="P86" s="117">
        <f t="shared" si="7"/>
        <v>187</v>
      </c>
      <c r="Q86" s="118">
        <f t="shared" si="7"/>
        <v>1068</v>
      </c>
      <c r="R86" s="166">
        <v>5</v>
      </c>
      <c r="S86" s="167">
        <v>21</v>
      </c>
      <c r="T86" s="166"/>
      <c r="U86" s="167"/>
      <c r="V86" s="166"/>
      <c r="W86" s="167"/>
      <c r="X86" s="166">
        <v>20</v>
      </c>
      <c r="Y86" s="167">
        <v>70</v>
      </c>
      <c r="Z86" s="166"/>
      <c r="AA86" s="167"/>
      <c r="AB86" s="166">
        <v>1</v>
      </c>
      <c r="AC86" s="167">
        <v>1</v>
      </c>
      <c r="AD86" s="166"/>
      <c r="AE86" s="167"/>
      <c r="AF86" s="166"/>
      <c r="AG86" s="167"/>
      <c r="AH86" s="166"/>
      <c r="AI86" s="167"/>
      <c r="AJ86" s="112">
        <f t="shared" si="5"/>
        <v>26</v>
      </c>
      <c r="AK86" s="92">
        <f t="shared" si="5"/>
        <v>92</v>
      </c>
      <c r="AL86" s="166">
        <v>30</v>
      </c>
      <c r="AM86" s="167">
        <v>185</v>
      </c>
      <c r="AN86" s="166"/>
      <c r="AO86" s="167"/>
      <c r="AP86" s="109">
        <f t="shared" si="6"/>
        <v>243</v>
      </c>
      <c r="AQ86" s="110">
        <f t="shared" si="6"/>
        <v>1345</v>
      </c>
    </row>
    <row r="87" spans="1:43" ht="12.75">
      <c r="A87" s="6" t="s">
        <v>115</v>
      </c>
      <c r="B87" s="81" t="s">
        <v>257</v>
      </c>
      <c r="C87" s="43" t="s">
        <v>42</v>
      </c>
      <c r="D87" s="166">
        <v>848</v>
      </c>
      <c r="E87" s="167">
        <v>2764</v>
      </c>
      <c r="F87" s="166">
        <v>6108</v>
      </c>
      <c r="G87" s="167">
        <v>19876</v>
      </c>
      <c r="H87" s="166">
        <v>3615</v>
      </c>
      <c r="I87" s="167">
        <v>6983</v>
      </c>
      <c r="J87" s="166">
        <v>937</v>
      </c>
      <c r="K87" s="167">
        <v>1843</v>
      </c>
      <c r="L87" s="166">
        <v>400</v>
      </c>
      <c r="M87" s="167">
        <v>693</v>
      </c>
      <c r="N87" s="166">
        <v>577</v>
      </c>
      <c r="O87" s="167">
        <v>1809</v>
      </c>
      <c r="P87" s="117">
        <f t="shared" si="7"/>
        <v>12485</v>
      </c>
      <c r="Q87" s="118">
        <f t="shared" si="7"/>
        <v>33968</v>
      </c>
      <c r="R87" s="166">
        <v>237</v>
      </c>
      <c r="S87" s="167">
        <v>789</v>
      </c>
      <c r="T87" s="166">
        <v>28</v>
      </c>
      <c r="U87" s="167">
        <v>82</v>
      </c>
      <c r="V87" s="166"/>
      <c r="W87" s="167"/>
      <c r="X87" s="166">
        <v>1132</v>
      </c>
      <c r="Y87" s="167">
        <v>2842</v>
      </c>
      <c r="Z87" s="166">
        <v>163</v>
      </c>
      <c r="AA87" s="167">
        <v>478</v>
      </c>
      <c r="AB87" s="166">
        <v>95</v>
      </c>
      <c r="AC87" s="167">
        <v>145</v>
      </c>
      <c r="AD87" s="166">
        <v>2</v>
      </c>
      <c r="AE87" s="167">
        <v>4</v>
      </c>
      <c r="AF87" s="166"/>
      <c r="AG87" s="167"/>
      <c r="AH87" s="166"/>
      <c r="AI87" s="167"/>
      <c r="AJ87" s="112">
        <f t="shared" si="5"/>
        <v>1657</v>
      </c>
      <c r="AK87" s="92">
        <f t="shared" si="5"/>
        <v>4340</v>
      </c>
      <c r="AL87" s="166">
        <v>1574</v>
      </c>
      <c r="AM87" s="167">
        <v>3184</v>
      </c>
      <c r="AN87" s="166"/>
      <c r="AO87" s="167"/>
      <c r="AP87" s="109">
        <f t="shared" si="6"/>
        <v>15716</v>
      </c>
      <c r="AQ87" s="110">
        <f t="shared" si="6"/>
        <v>41492</v>
      </c>
    </row>
    <row r="88" spans="1:43" ht="12.75">
      <c r="A88" s="6" t="s">
        <v>116</v>
      </c>
      <c r="B88" s="81" t="s">
        <v>254</v>
      </c>
      <c r="C88" s="43" t="s">
        <v>47</v>
      </c>
      <c r="D88" s="166">
        <v>1033</v>
      </c>
      <c r="E88" s="167">
        <v>4440</v>
      </c>
      <c r="F88" s="166">
        <v>9401</v>
      </c>
      <c r="G88" s="167">
        <v>44778</v>
      </c>
      <c r="H88" s="166">
        <v>3289</v>
      </c>
      <c r="I88" s="167">
        <v>11953</v>
      </c>
      <c r="J88" s="166">
        <v>575</v>
      </c>
      <c r="K88" s="167">
        <v>1472</v>
      </c>
      <c r="L88" s="166">
        <v>404</v>
      </c>
      <c r="M88" s="167">
        <v>900</v>
      </c>
      <c r="N88" s="166">
        <v>656</v>
      </c>
      <c r="O88" s="167">
        <v>3024</v>
      </c>
      <c r="P88" s="117">
        <f t="shared" si="7"/>
        <v>15358</v>
      </c>
      <c r="Q88" s="118">
        <f t="shared" si="7"/>
        <v>66567</v>
      </c>
      <c r="R88" s="166">
        <v>1030</v>
      </c>
      <c r="S88" s="167">
        <v>4107</v>
      </c>
      <c r="T88" s="166">
        <v>224</v>
      </c>
      <c r="U88" s="167">
        <v>715</v>
      </c>
      <c r="V88" s="166"/>
      <c r="W88" s="167"/>
      <c r="X88" s="166">
        <v>1188</v>
      </c>
      <c r="Y88" s="167">
        <v>4351</v>
      </c>
      <c r="Z88" s="166">
        <v>239</v>
      </c>
      <c r="AA88" s="167">
        <v>1224</v>
      </c>
      <c r="AB88" s="166">
        <v>80</v>
      </c>
      <c r="AC88" s="167">
        <v>136</v>
      </c>
      <c r="AD88" s="166"/>
      <c r="AE88" s="167"/>
      <c r="AF88" s="166"/>
      <c r="AG88" s="167"/>
      <c r="AH88" s="166"/>
      <c r="AI88" s="167"/>
      <c r="AJ88" s="112">
        <f t="shared" si="5"/>
        <v>2761</v>
      </c>
      <c r="AK88" s="92">
        <f t="shared" si="5"/>
        <v>10533</v>
      </c>
      <c r="AL88" s="166">
        <v>1521</v>
      </c>
      <c r="AM88" s="167">
        <v>4262</v>
      </c>
      <c r="AN88" s="166"/>
      <c r="AO88" s="167"/>
      <c r="AP88" s="109">
        <f t="shared" si="6"/>
        <v>19640</v>
      </c>
      <c r="AQ88" s="110">
        <f t="shared" si="6"/>
        <v>81362</v>
      </c>
    </row>
    <row r="89" spans="1:43" ht="12.75">
      <c r="A89" s="6" t="s">
        <v>117</v>
      </c>
      <c r="B89" s="81" t="s">
        <v>255</v>
      </c>
      <c r="C89" s="43" t="s">
        <v>118</v>
      </c>
      <c r="D89" s="166">
        <v>11</v>
      </c>
      <c r="E89" s="167">
        <v>37</v>
      </c>
      <c r="F89" s="166">
        <v>83</v>
      </c>
      <c r="G89" s="167">
        <v>251</v>
      </c>
      <c r="H89" s="166">
        <v>24</v>
      </c>
      <c r="I89" s="167">
        <v>45</v>
      </c>
      <c r="J89" s="166">
        <v>4</v>
      </c>
      <c r="K89" s="167">
        <v>4</v>
      </c>
      <c r="L89" s="166">
        <v>4</v>
      </c>
      <c r="M89" s="167">
        <v>4</v>
      </c>
      <c r="N89" s="166">
        <v>5</v>
      </c>
      <c r="O89" s="167">
        <v>8</v>
      </c>
      <c r="P89" s="117">
        <f t="shared" si="7"/>
        <v>131</v>
      </c>
      <c r="Q89" s="118">
        <f t="shared" si="7"/>
        <v>349</v>
      </c>
      <c r="R89" s="166"/>
      <c r="S89" s="167"/>
      <c r="T89" s="166"/>
      <c r="U89" s="167"/>
      <c r="V89" s="166"/>
      <c r="W89" s="167"/>
      <c r="X89" s="166">
        <v>4</v>
      </c>
      <c r="Y89" s="167">
        <v>7</v>
      </c>
      <c r="Z89" s="166"/>
      <c r="AA89" s="167"/>
      <c r="AB89" s="166">
        <v>3</v>
      </c>
      <c r="AC89" s="167">
        <v>6</v>
      </c>
      <c r="AD89" s="166"/>
      <c r="AE89" s="167"/>
      <c r="AF89" s="166"/>
      <c r="AG89" s="167"/>
      <c r="AH89" s="166"/>
      <c r="AI89" s="167"/>
      <c r="AJ89" s="112">
        <f t="shared" si="5"/>
        <v>7</v>
      </c>
      <c r="AK89" s="92">
        <f t="shared" si="5"/>
        <v>13</v>
      </c>
      <c r="AL89" s="166">
        <v>16</v>
      </c>
      <c r="AM89" s="167">
        <v>23</v>
      </c>
      <c r="AN89" s="166"/>
      <c r="AO89" s="167"/>
      <c r="AP89" s="109">
        <f t="shared" si="6"/>
        <v>154</v>
      </c>
      <c r="AQ89" s="110">
        <f t="shared" si="6"/>
        <v>385</v>
      </c>
    </row>
    <row r="90" spans="1:43" ht="12.75">
      <c r="A90" s="6" t="s">
        <v>119</v>
      </c>
      <c r="B90" s="81" t="s">
        <v>271</v>
      </c>
      <c r="C90" s="43" t="s">
        <v>50</v>
      </c>
      <c r="D90" s="166">
        <v>101</v>
      </c>
      <c r="E90" s="167">
        <v>446</v>
      </c>
      <c r="F90" s="166">
        <v>415</v>
      </c>
      <c r="G90" s="167">
        <v>1543</v>
      </c>
      <c r="H90" s="166">
        <v>114</v>
      </c>
      <c r="I90" s="167">
        <v>394</v>
      </c>
      <c r="J90" s="166">
        <v>30</v>
      </c>
      <c r="K90" s="167">
        <v>113</v>
      </c>
      <c r="L90" s="166">
        <v>18</v>
      </c>
      <c r="M90" s="167">
        <v>30</v>
      </c>
      <c r="N90" s="166">
        <v>47</v>
      </c>
      <c r="O90" s="167">
        <v>178</v>
      </c>
      <c r="P90" s="117">
        <f t="shared" si="7"/>
        <v>725</v>
      </c>
      <c r="Q90" s="118">
        <f t="shared" si="7"/>
        <v>2704</v>
      </c>
      <c r="R90" s="166">
        <v>10</v>
      </c>
      <c r="S90" s="167">
        <v>21</v>
      </c>
      <c r="T90" s="166"/>
      <c r="U90" s="167"/>
      <c r="V90" s="166"/>
      <c r="W90" s="167"/>
      <c r="X90" s="166">
        <v>64</v>
      </c>
      <c r="Y90" s="167">
        <v>275</v>
      </c>
      <c r="Z90" s="166">
        <v>9</v>
      </c>
      <c r="AA90" s="167">
        <v>43</v>
      </c>
      <c r="AB90" s="166">
        <v>9</v>
      </c>
      <c r="AC90" s="167">
        <v>12</v>
      </c>
      <c r="AD90" s="166"/>
      <c r="AE90" s="167"/>
      <c r="AF90" s="166"/>
      <c r="AG90" s="167"/>
      <c r="AH90" s="166"/>
      <c r="AI90" s="167"/>
      <c r="AJ90" s="112">
        <f t="shared" si="5"/>
        <v>92</v>
      </c>
      <c r="AK90" s="92">
        <f t="shared" si="5"/>
        <v>351</v>
      </c>
      <c r="AL90" s="166">
        <v>76</v>
      </c>
      <c r="AM90" s="167">
        <v>281</v>
      </c>
      <c r="AN90" s="166"/>
      <c r="AO90" s="167"/>
      <c r="AP90" s="109">
        <f t="shared" si="6"/>
        <v>893</v>
      </c>
      <c r="AQ90" s="110">
        <f t="shared" si="6"/>
        <v>3336</v>
      </c>
    </row>
    <row r="91" spans="1:43" ht="12.75">
      <c r="A91" s="6" t="s">
        <v>120</v>
      </c>
      <c r="B91" s="83" t="s">
        <v>284</v>
      </c>
      <c r="C91" s="43" t="s">
        <v>121</v>
      </c>
      <c r="D91" s="166">
        <v>9</v>
      </c>
      <c r="E91" s="167">
        <v>15</v>
      </c>
      <c r="F91" s="166">
        <v>11</v>
      </c>
      <c r="G91" s="167">
        <v>18</v>
      </c>
      <c r="H91" s="166">
        <v>2</v>
      </c>
      <c r="I91" s="167">
        <v>2</v>
      </c>
      <c r="J91" s="166"/>
      <c r="K91" s="167"/>
      <c r="L91" s="166"/>
      <c r="M91" s="167"/>
      <c r="N91" s="166">
        <v>1</v>
      </c>
      <c r="O91" s="167">
        <v>2</v>
      </c>
      <c r="P91" s="117">
        <f t="shared" si="7"/>
        <v>23</v>
      </c>
      <c r="Q91" s="118">
        <f t="shared" si="7"/>
        <v>37</v>
      </c>
      <c r="R91" s="166"/>
      <c r="S91" s="167"/>
      <c r="T91" s="166"/>
      <c r="U91" s="167"/>
      <c r="V91" s="166"/>
      <c r="W91" s="167"/>
      <c r="X91" s="166">
        <v>2</v>
      </c>
      <c r="Y91" s="167">
        <v>2</v>
      </c>
      <c r="Z91" s="166"/>
      <c r="AA91" s="167"/>
      <c r="AB91" s="166"/>
      <c r="AC91" s="167"/>
      <c r="AD91" s="166"/>
      <c r="AE91" s="167"/>
      <c r="AF91" s="166"/>
      <c r="AG91" s="167"/>
      <c r="AH91" s="166"/>
      <c r="AI91" s="167"/>
      <c r="AJ91" s="112">
        <f t="shared" si="5"/>
        <v>2</v>
      </c>
      <c r="AK91" s="92">
        <f t="shared" si="5"/>
        <v>2</v>
      </c>
      <c r="AL91" s="166">
        <v>1</v>
      </c>
      <c r="AM91" s="167">
        <v>1</v>
      </c>
      <c r="AN91" s="166"/>
      <c r="AO91" s="167"/>
      <c r="AP91" s="109">
        <f t="shared" si="6"/>
        <v>26</v>
      </c>
      <c r="AQ91" s="110">
        <f t="shared" si="6"/>
        <v>40</v>
      </c>
    </row>
    <row r="92" spans="1:43" ht="12.75">
      <c r="A92" s="6" t="s">
        <v>124</v>
      </c>
      <c r="B92" s="81" t="s">
        <v>272</v>
      </c>
      <c r="C92" s="43" t="s">
        <v>125</v>
      </c>
      <c r="D92" s="166">
        <v>46</v>
      </c>
      <c r="E92" s="167">
        <v>211</v>
      </c>
      <c r="F92" s="166">
        <v>283</v>
      </c>
      <c r="G92" s="167">
        <v>1791</v>
      </c>
      <c r="H92" s="166">
        <v>43</v>
      </c>
      <c r="I92" s="167">
        <v>121</v>
      </c>
      <c r="J92" s="166">
        <v>7</v>
      </c>
      <c r="K92" s="167">
        <v>14</v>
      </c>
      <c r="L92" s="166">
        <v>1</v>
      </c>
      <c r="M92" s="167">
        <v>1</v>
      </c>
      <c r="N92" s="166">
        <v>8</v>
      </c>
      <c r="O92" s="167">
        <v>10</v>
      </c>
      <c r="P92" s="117">
        <f t="shared" si="7"/>
        <v>388</v>
      </c>
      <c r="Q92" s="118">
        <f t="shared" si="7"/>
        <v>2148</v>
      </c>
      <c r="R92" s="166"/>
      <c r="S92" s="167"/>
      <c r="T92" s="166"/>
      <c r="U92" s="167"/>
      <c r="V92" s="166"/>
      <c r="W92" s="167"/>
      <c r="X92" s="166">
        <v>13</v>
      </c>
      <c r="Y92" s="167">
        <v>72</v>
      </c>
      <c r="Z92" s="166">
        <v>3</v>
      </c>
      <c r="AA92" s="167">
        <v>3</v>
      </c>
      <c r="AB92" s="166"/>
      <c r="AC92" s="167"/>
      <c r="AD92" s="166"/>
      <c r="AE92" s="167"/>
      <c r="AF92" s="166"/>
      <c r="AG92" s="167"/>
      <c r="AH92" s="166"/>
      <c r="AI92" s="167"/>
      <c r="AJ92" s="112">
        <f t="shared" si="5"/>
        <v>16</v>
      </c>
      <c r="AK92" s="92">
        <f t="shared" si="5"/>
        <v>75</v>
      </c>
      <c r="AL92" s="166">
        <v>22</v>
      </c>
      <c r="AM92" s="167">
        <v>57</v>
      </c>
      <c r="AN92" s="166"/>
      <c r="AO92" s="167"/>
      <c r="AP92" s="109">
        <f t="shared" si="6"/>
        <v>426</v>
      </c>
      <c r="AQ92" s="110">
        <f t="shared" si="6"/>
        <v>2280</v>
      </c>
    </row>
    <row r="93" spans="1:43" ht="12.75">
      <c r="A93" s="6" t="s">
        <v>128</v>
      </c>
      <c r="B93" s="83" t="s">
        <v>283</v>
      </c>
      <c r="C93" s="43" t="s">
        <v>129</v>
      </c>
      <c r="D93" s="166">
        <v>13</v>
      </c>
      <c r="E93" s="167">
        <v>49</v>
      </c>
      <c r="F93" s="166">
        <v>106</v>
      </c>
      <c r="G93" s="167">
        <v>609</v>
      </c>
      <c r="H93" s="166">
        <v>40</v>
      </c>
      <c r="I93" s="167">
        <v>83</v>
      </c>
      <c r="J93" s="166">
        <v>3</v>
      </c>
      <c r="K93" s="167">
        <v>8</v>
      </c>
      <c r="L93" s="166">
        <v>7</v>
      </c>
      <c r="M93" s="167">
        <v>19</v>
      </c>
      <c r="N93" s="166">
        <v>8</v>
      </c>
      <c r="O93" s="167">
        <v>48</v>
      </c>
      <c r="P93" s="117">
        <f t="shared" si="7"/>
        <v>177</v>
      </c>
      <c r="Q93" s="118">
        <f t="shared" si="7"/>
        <v>816</v>
      </c>
      <c r="R93" s="166">
        <v>3</v>
      </c>
      <c r="S93" s="167">
        <v>140</v>
      </c>
      <c r="T93" s="166"/>
      <c r="U93" s="167"/>
      <c r="V93" s="166"/>
      <c r="W93" s="167"/>
      <c r="X93" s="166">
        <v>23</v>
      </c>
      <c r="Y93" s="167">
        <v>51</v>
      </c>
      <c r="Z93" s="166">
        <v>1</v>
      </c>
      <c r="AA93" s="167">
        <v>10</v>
      </c>
      <c r="AB93" s="166"/>
      <c r="AC93" s="167"/>
      <c r="AD93" s="166"/>
      <c r="AE93" s="167"/>
      <c r="AF93" s="166"/>
      <c r="AG93" s="167"/>
      <c r="AH93" s="166"/>
      <c r="AI93" s="167"/>
      <c r="AJ93" s="112">
        <f t="shared" si="5"/>
        <v>27</v>
      </c>
      <c r="AK93" s="92">
        <f t="shared" si="5"/>
        <v>201</v>
      </c>
      <c r="AL93" s="166">
        <v>27</v>
      </c>
      <c r="AM93" s="167">
        <v>131</v>
      </c>
      <c r="AN93" s="166"/>
      <c r="AO93" s="167"/>
      <c r="AP93" s="109">
        <f t="shared" si="6"/>
        <v>231</v>
      </c>
      <c r="AQ93" s="110">
        <f t="shared" si="6"/>
        <v>1148</v>
      </c>
    </row>
    <row r="94" spans="1:43" ht="12.75">
      <c r="A94" s="6" t="s">
        <v>261</v>
      </c>
      <c r="B94" s="81" t="s">
        <v>262</v>
      </c>
      <c r="C94" s="43" t="s">
        <v>45</v>
      </c>
      <c r="D94" s="166">
        <v>296</v>
      </c>
      <c r="E94" s="167">
        <v>1071</v>
      </c>
      <c r="F94" s="166">
        <v>2141</v>
      </c>
      <c r="G94" s="167">
        <v>9509</v>
      </c>
      <c r="H94" s="166">
        <v>1086</v>
      </c>
      <c r="I94" s="167">
        <v>4350</v>
      </c>
      <c r="J94" s="166">
        <v>278</v>
      </c>
      <c r="K94" s="167">
        <v>1102</v>
      </c>
      <c r="L94" s="166">
        <v>124</v>
      </c>
      <c r="M94" s="167">
        <v>306</v>
      </c>
      <c r="N94" s="166">
        <v>592</v>
      </c>
      <c r="O94" s="167">
        <v>4211</v>
      </c>
      <c r="P94" s="117">
        <f t="shared" si="7"/>
        <v>4517</v>
      </c>
      <c r="Q94" s="118">
        <f t="shared" si="7"/>
        <v>20549</v>
      </c>
      <c r="R94" s="166">
        <v>148</v>
      </c>
      <c r="S94" s="167">
        <v>515</v>
      </c>
      <c r="T94" s="166">
        <v>61</v>
      </c>
      <c r="U94" s="167">
        <v>364</v>
      </c>
      <c r="V94" s="166"/>
      <c r="W94" s="167"/>
      <c r="X94" s="166">
        <v>470</v>
      </c>
      <c r="Y94" s="167">
        <v>1926</v>
      </c>
      <c r="Z94" s="166">
        <v>185</v>
      </c>
      <c r="AA94" s="167">
        <v>966</v>
      </c>
      <c r="AB94" s="166">
        <v>19</v>
      </c>
      <c r="AC94" s="167">
        <v>35</v>
      </c>
      <c r="AD94" s="166"/>
      <c r="AE94" s="167"/>
      <c r="AF94" s="166"/>
      <c r="AG94" s="167"/>
      <c r="AH94" s="166"/>
      <c r="AI94" s="167"/>
      <c r="AJ94" s="112">
        <f t="shared" si="5"/>
        <v>883</v>
      </c>
      <c r="AK94" s="92">
        <f t="shared" si="5"/>
        <v>3806</v>
      </c>
      <c r="AL94" s="166">
        <v>509</v>
      </c>
      <c r="AM94" s="167">
        <v>1304</v>
      </c>
      <c r="AN94" s="166"/>
      <c r="AO94" s="167"/>
      <c r="AP94" s="109">
        <f t="shared" si="6"/>
        <v>5909</v>
      </c>
      <c r="AQ94" s="110">
        <f t="shared" si="6"/>
        <v>25659</v>
      </c>
    </row>
    <row r="95" spans="1:43" ht="12.75">
      <c r="A95" s="6" t="s">
        <v>130</v>
      </c>
      <c r="B95" s="81" t="s">
        <v>264</v>
      </c>
      <c r="C95" s="43" t="s">
        <v>131</v>
      </c>
      <c r="D95" s="166">
        <v>184</v>
      </c>
      <c r="E95" s="167">
        <v>743</v>
      </c>
      <c r="F95" s="166">
        <v>1142</v>
      </c>
      <c r="G95" s="167">
        <v>4627</v>
      </c>
      <c r="H95" s="166">
        <v>687</v>
      </c>
      <c r="I95" s="167">
        <v>2633</v>
      </c>
      <c r="J95" s="166">
        <v>269</v>
      </c>
      <c r="K95" s="167">
        <v>661</v>
      </c>
      <c r="L95" s="166">
        <v>307</v>
      </c>
      <c r="M95" s="167">
        <v>595</v>
      </c>
      <c r="N95" s="166">
        <v>123</v>
      </c>
      <c r="O95" s="167">
        <v>396</v>
      </c>
      <c r="P95" s="117">
        <f t="shared" si="7"/>
        <v>2712</v>
      </c>
      <c r="Q95" s="118">
        <f t="shared" si="7"/>
        <v>9655</v>
      </c>
      <c r="R95" s="166">
        <v>93</v>
      </c>
      <c r="S95" s="167">
        <v>267</v>
      </c>
      <c r="T95" s="166">
        <v>17</v>
      </c>
      <c r="U95" s="167">
        <v>51</v>
      </c>
      <c r="V95" s="166"/>
      <c r="W95" s="167"/>
      <c r="X95" s="166">
        <v>354</v>
      </c>
      <c r="Y95" s="167">
        <v>1068</v>
      </c>
      <c r="Z95" s="166">
        <v>14</v>
      </c>
      <c r="AA95" s="167">
        <v>28</v>
      </c>
      <c r="AB95" s="166">
        <v>37</v>
      </c>
      <c r="AC95" s="167">
        <v>46</v>
      </c>
      <c r="AD95" s="166"/>
      <c r="AE95" s="167"/>
      <c r="AF95" s="166"/>
      <c r="AG95" s="167"/>
      <c r="AH95" s="166"/>
      <c r="AI95" s="167"/>
      <c r="AJ95" s="112">
        <f t="shared" si="5"/>
        <v>515</v>
      </c>
      <c r="AK95" s="92">
        <f t="shared" si="5"/>
        <v>1460</v>
      </c>
      <c r="AL95" s="166">
        <v>529</v>
      </c>
      <c r="AM95" s="167">
        <v>1256</v>
      </c>
      <c r="AN95" s="166"/>
      <c r="AO95" s="167"/>
      <c r="AP95" s="109">
        <f t="shared" si="6"/>
        <v>3756</v>
      </c>
      <c r="AQ95" s="110">
        <f t="shared" si="6"/>
        <v>12371</v>
      </c>
    </row>
    <row r="96" spans="1:43" ht="12.75">
      <c r="A96" s="6" t="s">
        <v>132</v>
      </c>
      <c r="B96" s="81" t="s">
        <v>265</v>
      </c>
      <c r="C96" s="43" t="s">
        <v>133</v>
      </c>
      <c r="D96" s="166">
        <v>25</v>
      </c>
      <c r="E96" s="167">
        <v>86</v>
      </c>
      <c r="F96" s="166">
        <v>165</v>
      </c>
      <c r="G96" s="167">
        <v>456</v>
      </c>
      <c r="H96" s="166">
        <v>55</v>
      </c>
      <c r="I96" s="167">
        <v>98</v>
      </c>
      <c r="J96" s="166">
        <v>34</v>
      </c>
      <c r="K96" s="167">
        <v>61</v>
      </c>
      <c r="L96" s="166">
        <v>18</v>
      </c>
      <c r="M96" s="167">
        <v>22</v>
      </c>
      <c r="N96" s="166">
        <v>2</v>
      </c>
      <c r="O96" s="167">
        <v>3</v>
      </c>
      <c r="P96" s="117">
        <f t="shared" si="7"/>
        <v>299</v>
      </c>
      <c r="Q96" s="118">
        <f t="shared" si="7"/>
        <v>726</v>
      </c>
      <c r="R96" s="166">
        <v>4</v>
      </c>
      <c r="S96" s="167">
        <v>6</v>
      </c>
      <c r="T96" s="166">
        <v>1</v>
      </c>
      <c r="U96" s="167">
        <v>1</v>
      </c>
      <c r="V96" s="166"/>
      <c r="W96" s="167"/>
      <c r="X96" s="166">
        <v>17</v>
      </c>
      <c r="Y96" s="167">
        <v>51</v>
      </c>
      <c r="Z96" s="166">
        <v>6</v>
      </c>
      <c r="AA96" s="167">
        <v>35</v>
      </c>
      <c r="AB96" s="166">
        <v>4</v>
      </c>
      <c r="AC96" s="167">
        <v>5</v>
      </c>
      <c r="AD96" s="166"/>
      <c r="AE96" s="167"/>
      <c r="AF96" s="166"/>
      <c r="AG96" s="167"/>
      <c r="AH96" s="166"/>
      <c r="AI96" s="167"/>
      <c r="AJ96" s="112">
        <f t="shared" si="5"/>
        <v>32</v>
      </c>
      <c r="AK96" s="92">
        <f t="shared" si="5"/>
        <v>98</v>
      </c>
      <c r="AL96" s="166">
        <v>47</v>
      </c>
      <c r="AM96" s="167">
        <v>92</v>
      </c>
      <c r="AN96" s="166"/>
      <c r="AO96" s="167"/>
      <c r="AP96" s="109">
        <f t="shared" si="6"/>
        <v>378</v>
      </c>
      <c r="AQ96" s="110">
        <f t="shared" si="6"/>
        <v>916</v>
      </c>
    </row>
    <row r="97" spans="1:43" ht="12.75">
      <c r="A97" s="6" t="s">
        <v>134</v>
      </c>
      <c r="B97" s="81" t="s">
        <v>270</v>
      </c>
      <c r="C97" s="43" t="s">
        <v>49</v>
      </c>
      <c r="D97" s="166">
        <v>2986</v>
      </c>
      <c r="E97" s="167">
        <v>13298</v>
      </c>
      <c r="F97" s="166">
        <v>5359</v>
      </c>
      <c r="G97" s="167">
        <v>22612</v>
      </c>
      <c r="H97" s="166">
        <v>1406</v>
      </c>
      <c r="I97" s="167">
        <v>4726</v>
      </c>
      <c r="J97" s="166">
        <v>451</v>
      </c>
      <c r="K97" s="167">
        <v>1649</v>
      </c>
      <c r="L97" s="166">
        <v>153</v>
      </c>
      <c r="M97" s="167">
        <v>349</v>
      </c>
      <c r="N97" s="166">
        <v>279</v>
      </c>
      <c r="O97" s="167">
        <v>1367</v>
      </c>
      <c r="P97" s="117">
        <f t="shared" si="7"/>
        <v>10634</v>
      </c>
      <c r="Q97" s="118">
        <f t="shared" si="7"/>
        <v>44001</v>
      </c>
      <c r="R97" s="166">
        <v>76</v>
      </c>
      <c r="S97" s="167">
        <v>405</v>
      </c>
      <c r="T97" s="166">
        <v>38</v>
      </c>
      <c r="U97" s="167">
        <v>159</v>
      </c>
      <c r="V97" s="166"/>
      <c r="W97" s="167"/>
      <c r="X97" s="166">
        <v>864</v>
      </c>
      <c r="Y97" s="167">
        <v>3367</v>
      </c>
      <c r="Z97" s="166">
        <v>49</v>
      </c>
      <c r="AA97" s="167">
        <v>171</v>
      </c>
      <c r="AB97" s="166">
        <v>38</v>
      </c>
      <c r="AC97" s="167">
        <v>67</v>
      </c>
      <c r="AD97" s="166"/>
      <c r="AE97" s="167"/>
      <c r="AF97" s="166"/>
      <c r="AG97" s="167"/>
      <c r="AH97" s="166"/>
      <c r="AI97" s="167"/>
      <c r="AJ97" s="112">
        <f t="shared" si="5"/>
        <v>1065</v>
      </c>
      <c r="AK97" s="92">
        <f t="shared" si="5"/>
        <v>4169</v>
      </c>
      <c r="AL97" s="166">
        <v>811</v>
      </c>
      <c r="AM97" s="167">
        <v>2490</v>
      </c>
      <c r="AN97" s="166"/>
      <c r="AO97" s="167"/>
      <c r="AP97" s="109">
        <f t="shared" si="6"/>
        <v>12510</v>
      </c>
      <c r="AQ97" s="110">
        <f t="shared" si="6"/>
        <v>50660</v>
      </c>
    </row>
    <row r="98" spans="1:43" ht="12.75">
      <c r="A98" s="6" t="s">
        <v>135</v>
      </c>
      <c r="B98" s="81" t="s">
        <v>252</v>
      </c>
      <c r="C98" s="43" t="s">
        <v>136</v>
      </c>
      <c r="D98" s="166">
        <v>34</v>
      </c>
      <c r="E98" s="167">
        <v>99</v>
      </c>
      <c r="F98" s="166">
        <v>207</v>
      </c>
      <c r="G98" s="167">
        <v>695</v>
      </c>
      <c r="H98" s="166">
        <v>81</v>
      </c>
      <c r="I98" s="167">
        <v>248</v>
      </c>
      <c r="J98" s="166">
        <v>45</v>
      </c>
      <c r="K98" s="167">
        <v>98</v>
      </c>
      <c r="L98" s="166">
        <v>30</v>
      </c>
      <c r="M98" s="167">
        <v>69</v>
      </c>
      <c r="N98" s="166">
        <v>31</v>
      </c>
      <c r="O98" s="167">
        <v>87</v>
      </c>
      <c r="P98" s="117">
        <f t="shared" si="7"/>
        <v>428</v>
      </c>
      <c r="Q98" s="118">
        <f t="shared" si="7"/>
        <v>1296</v>
      </c>
      <c r="R98" s="166">
        <v>43</v>
      </c>
      <c r="S98" s="167">
        <v>138</v>
      </c>
      <c r="T98" s="166">
        <v>103</v>
      </c>
      <c r="U98" s="167">
        <v>426</v>
      </c>
      <c r="V98" s="166"/>
      <c r="W98" s="167"/>
      <c r="X98" s="166">
        <v>58</v>
      </c>
      <c r="Y98" s="167">
        <v>195</v>
      </c>
      <c r="Z98" s="166">
        <v>8</v>
      </c>
      <c r="AA98" s="167">
        <v>8</v>
      </c>
      <c r="AB98" s="166">
        <v>7</v>
      </c>
      <c r="AC98" s="167">
        <v>10</v>
      </c>
      <c r="AD98" s="166"/>
      <c r="AE98" s="167"/>
      <c r="AF98" s="166"/>
      <c r="AG98" s="167"/>
      <c r="AH98" s="166"/>
      <c r="AI98" s="167"/>
      <c r="AJ98" s="112">
        <f t="shared" si="5"/>
        <v>219</v>
      </c>
      <c r="AK98" s="92">
        <f t="shared" si="5"/>
        <v>777</v>
      </c>
      <c r="AL98" s="166">
        <v>80</v>
      </c>
      <c r="AM98" s="167">
        <v>165</v>
      </c>
      <c r="AN98" s="166"/>
      <c r="AO98" s="167"/>
      <c r="AP98" s="109">
        <f t="shared" si="6"/>
        <v>727</v>
      </c>
      <c r="AQ98" s="110">
        <f t="shared" si="6"/>
        <v>2238</v>
      </c>
    </row>
    <row r="99" spans="1:43" ht="12.75">
      <c r="A99" s="6" t="s">
        <v>139</v>
      </c>
      <c r="B99" s="81"/>
      <c r="C99" s="43" t="s">
        <v>140</v>
      </c>
      <c r="D99" s="166">
        <v>66</v>
      </c>
      <c r="E99" s="167">
        <v>231</v>
      </c>
      <c r="F99" s="166">
        <v>476</v>
      </c>
      <c r="G99" s="167">
        <v>1431</v>
      </c>
      <c r="H99" s="166">
        <v>102</v>
      </c>
      <c r="I99" s="167">
        <v>312</v>
      </c>
      <c r="J99" s="166">
        <v>28</v>
      </c>
      <c r="K99" s="167">
        <v>43</v>
      </c>
      <c r="L99" s="166">
        <v>35</v>
      </c>
      <c r="M99" s="167">
        <v>55</v>
      </c>
      <c r="N99" s="166">
        <v>16</v>
      </c>
      <c r="O99" s="167">
        <v>63</v>
      </c>
      <c r="P99" s="117">
        <f t="shared" si="7"/>
        <v>723</v>
      </c>
      <c r="Q99" s="118">
        <f t="shared" si="7"/>
        <v>2135</v>
      </c>
      <c r="R99" s="166">
        <v>9</v>
      </c>
      <c r="S99" s="167">
        <v>18</v>
      </c>
      <c r="T99" s="166">
        <v>4</v>
      </c>
      <c r="U99" s="167">
        <v>10</v>
      </c>
      <c r="V99" s="166"/>
      <c r="W99" s="167"/>
      <c r="X99" s="166">
        <v>91</v>
      </c>
      <c r="Y99" s="167">
        <v>228</v>
      </c>
      <c r="Z99" s="166">
        <v>4</v>
      </c>
      <c r="AA99" s="167">
        <v>6</v>
      </c>
      <c r="AB99" s="166">
        <v>1</v>
      </c>
      <c r="AC99" s="167">
        <v>1</v>
      </c>
      <c r="AD99" s="166"/>
      <c r="AE99" s="167"/>
      <c r="AF99" s="166"/>
      <c r="AG99" s="167"/>
      <c r="AH99" s="166"/>
      <c r="AI99" s="167"/>
      <c r="AJ99" s="112">
        <f t="shared" si="5"/>
        <v>109</v>
      </c>
      <c r="AK99" s="92">
        <f t="shared" si="5"/>
        <v>263</v>
      </c>
      <c r="AL99" s="166">
        <v>56</v>
      </c>
      <c r="AM99" s="167">
        <v>94</v>
      </c>
      <c r="AN99" s="166"/>
      <c r="AO99" s="167"/>
      <c r="AP99" s="109">
        <f t="shared" si="6"/>
        <v>888</v>
      </c>
      <c r="AQ99" s="110">
        <f t="shared" si="6"/>
        <v>2492</v>
      </c>
    </row>
    <row r="100" spans="1:43" ht="12.75">
      <c r="A100" s="6" t="s">
        <v>141</v>
      </c>
      <c r="B100" s="81" t="s">
        <v>273</v>
      </c>
      <c r="C100" s="43" t="s">
        <v>142</v>
      </c>
      <c r="D100" s="166">
        <v>2</v>
      </c>
      <c r="E100" s="167">
        <v>6</v>
      </c>
      <c r="F100" s="166">
        <v>89</v>
      </c>
      <c r="G100" s="167">
        <v>332</v>
      </c>
      <c r="H100" s="166">
        <v>28</v>
      </c>
      <c r="I100" s="167">
        <v>42</v>
      </c>
      <c r="J100" s="166">
        <v>4</v>
      </c>
      <c r="K100" s="167">
        <v>16</v>
      </c>
      <c r="L100" s="166">
        <v>9</v>
      </c>
      <c r="M100" s="167">
        <v>20</v>
      </c>
      <c r="N100" s="166">
        <v>2</v>
      </c>
      <c r="O100" s="167">
        <v>4</v>
      </c>
      <c r="P100" s="117">
        <f t="shared" si="7"/>
        <v>134</v>
      </c>
      <c r="Q100" s="118">
        <f t="shared" si="7"/>
        <v>420</v>
      </c>
      <c r="R100" s="166">
        <v>2</v>
      </c>
      <c r="S100" s="167">
        <v>2</v>
      </c>
      <c r="T100" s="166"/>
      <c r="U100" s="167"/>
      <c r="V100" s="166"/>
      <c r="W100" s="167"/>
      <c r="X100" s="166">
        <v>11</v>
      </c>
      <c r="Y100" s="167">
        <v>68</v>
      </c>
      <c r="Z100" s="166"/>
      <c r="AA100" s="167"/>
      <c r="AB100" s="166">
        <v>1</v>
      </c>
      <c r="AC100" s="167">
        <v>2</v>
      </c>
      <c r="AD100" s="166"/>
      <c r="AE100" s="167"/>
      <c r="AF100" s="166"/>
      <c r="AG100" s="167"/>
      <c r="AH100" s="166"/>
      <c r="AI100" s="167"/>
      <c r="AJ100" s="112">
        <f t="shared" si="5"/>
        <v>14</v>
      </c>
      <c r="AK100" s="92">
        <f t="shared" si="5"/>
        <v>72</v>
      </c>
      <c r="AL100" s="166">
        <v>14</v>
      </c>
      <c r="AM100" s="167">
        <v>26</v>
      </c>
      <c r="AN100" s="166"/>
      <c r="AO100" s="167"/>
      <c r="AP100" s="109">
        <f t="shared" si="6"/>
        <v>162</v>
      </c>
      <c r="AQ100" s="110">
        <f t="shared" si="6"/>
        <v>518</v>
      </c>
    </row>
    <row r="101" spans="1:43" ht="12.75">
      <c r="A101" s="6" t="s">
        <v>143</v>
      </c>
      <c r="B101" s="81" t="s">
        <v>274</v>
      </c>
      <c r="C101" s="43" t="s">
        <v>144</v>
      </c>
      <c r="D101" s="166">
        <v>10</v>
      </c>
      <c r="E101" s="167">
        <v>45</v>
      </c>
      <c r="F101" s="166">
        <v>181</v>
      </c>
      <c r="G101" s="167">
        <v>510</v>
      </c>
      <c r="H101" s="166">
        <v>161</v>
      </c>
      <c r="I101" s="167">
        <v>312</v>
      </c>
      <c r="J101" s="166">
        <v>16</v>
      </c>
      <c r="K101" s="167">
        <v>33</v>
      </c>
      <c r="L101" s="166">
        <v>13</v>
      </c>
      <c r="M101" s="167">
        <v>17</v>
      </c>
      <c r="N101" s="166">
        <v>16</v>
      </c>
      <c r="O101" s="167">
        <v>39</v>
      </c>
      <c r="P101" s="117">
        <f t="shared" si="7"/>
        <v>397</v>
      </c>
      <c r="Q101" s="118">
        <f t="shared" si="7"/>
        <v>956</v>
      </c>
      <c r="R101" s="166">
        <v>58</v>
      </c>
      <c r="S101" s="167">
        <v>134</v>
      </c>
      <c r="T101" s="166">
        <v>12</v>
      </c>
      <c r="U101" s="167">
        <v>24</v>
      </c>
      <c r="V101" s="166"/>
      <c r="W101" s="167"/>
      <c r="X101" s="166">
        <v>29</v>
      </c>
      <c r="Y101" s="167">
        <v>72</v>
      </c>
      <c r="Z101" s="166">
        <v>8</v>
      </c>
      <c r="AA101" s="167">
        <v>34</v>
      </c>
      <c r="AB101" s="166">
        <v>5</v>
      </c>
      <c r="AC101" s="167">
        <v>7</v>
      </c>
      <c r="AD101" s="166"/>
      <c r="AE101" s="167"/>
      <c r="AF101" s="166"/>
      <c r="AG101" s="167"/>
      <c r="AH101" s="166"/>
      <c r="AI101" s="167"/>
      <c r="AJ101" s="112">
        <f t="shared" si="5"/>
        <v>112</v>
      </c>
      <c r="AK101" s="92">
        <f t="shared" si="5"/>
        <v>271</v>
      </c>
      <c r="AL101" s="166">
        <v>74</v>
      </c>
      <c r="AM101" s="167">
        <v>122</v>
      </c>
      <c r="AN101" s="166"/>
      <c r="AO101" s="167"/>
      <c r="AP101" s="109">
        <f t="shared" si="6"/>
        <v>583</v>
      </c>
      <c r="AQ101" s="110">
        <f t="shared" si="6"/>
        <v>1349</v>
      </c>
    </row>
    <row r="102" spans="1:43" ht="12.75">
      <c r="A102" s="6" t="s">
        <v>145</v>
      </c>
      <c r="B102" s="81" t="s">
        <v>256</v>
      </c>
      <c r="C102" s="43" t="s">
        <v>146</v>
      </c>
      <c r="D102" s="166">
        <v>131</v>
      </c>
      <c r="E102" s="167">
        <v>383</v>
      </c>
      <c r="F102" s="166">
        <v>770</v>
      </c>
      <c r="G102" s="167">
        <v>2064</v>
      </c>
      <c r="H102" s="166">
        <v>390</v>
      </c>
      <c r="I102" s="167">
        <v>707</v>
      </c>
      <c r="J102" s="166">
        <v>135</v>
      </c>
      <c r="K102" s="167">
        <v>211</v>
      </c>
      <c r="L102" s="166">
        <v>95</v>
      </c>
      <c r="M102" s="167">
        <v>137</v>
      </c>
      <c r="N102" s="166">
        <v>66</v>
      </c>
      <c r="O102" s="167">
        <v>311</v>
      </c>
      <c r="P102" s="117">
        <f t="shared" si="7"/>
        <v>1587</v>
      </c>
      <c r="Q102" s="118">
        <f t="shared" si="7"/>
        <v>3813</v>
      </c>
      <c r="R102" s="166">
        <v>32</v>
      </c>
      <c r="S102" s="167">
        <v>61</v>
      </c>
      <c r="T102" s="166">
        <v>17</v>
      </c>
      <c r="U102" s="167">
        <v>40</v>
      </c>
      <c r="V102" s="166"/>
      <c r="W102" s="167"/>
      <c r="X102" s="166">
        <v>180</v>
      </c>
      <c r="Y102" s="167">
        <v>393</v>
      </c>
      <c r="Z102" s="166">
        <v>7</v>
      </c>
      <c r="AA102" s="167">
        <v>8</v>
      </c>
      <c r="AB102" s="166">
        <v>25</v>
      </c>
      <c r="AC102" s="167">
        <v>32</v>
      </c>
      <c r="AD102" s="166"/>
      <c r="AE102" s="167"/>
      <c r="AF102" s="166"/>
      <c r="AG102" s="167"/>
      <c r="AH102" s="166"/>
      <c r="AI102" s="167"/>
      <c r="AJ102" s="112">
        <f t="shared" si="5"/>
        <v>261</v>
      </c>
      <c r="AK102" s="92">
        <f t="shared" si="5"/>
        <v>534</v>
      </c>
      <c r="AL102" s="166">
        <v>256</v>
      </c>
      <c r="AM102" s="167">
        <v>469</v>
      </c>
      <c r="AN102" s="166"/>
      <c r="AO102" s="167"/>
      <c r="AP102" s="109">
        <f t="shared" si="6"/>
        <v>2104</v>
      </c>
      <c r="AQ102" s="110">
        <f t="shared" si="6"/>
        <v>4816</v>
      </c>
    </row>
    <row r="103" spans="1:43" ht="12.75">
      <c r="A103" s="6" t="s">
        <v>147</v>
      </c>
      <c r="B103" s="81" t="s">
        <v>269</v>
      </c>
      <c r="C103" s="43" t="s">
        <v>148</v>
      </c>
      <c r="D103" s="166">
        <v>76</v>
      </c>
      <c r="E103" s="167">
        <v>271</v>
      </c>
      <c r="F103" s="166">
        <v>260</v>
      </c>
      <c r="G103" s="167">
        <v>1324</v>
      </c>
      <c r="H103" s="166">
        <v>68</v>
      </c>
      <c r="I103" s="167">
        <v>148</v>
      </c>
      <c r="J103" s="166">
        <v>29</v>
      </c>
      <c r="K103" s="167">
        <v>88</v>
      </c>
      <c r="L103" s="166">
        <v>7</v>
      </c>
      <c r="M103" s="167">
        <v>14</v>
      </c>
      <c r="N103" s="166">
        <v>19</v>
      </c>
      <c r="O103" s="167">
        <v>76</v>
      </c>
      <c r="P103" s="117">
        <f t="shared" si="7"/>
        <v>459</v>
      </c>
      <c r="Q103" s="118">
        <f t="shared" si="7"/>
        <v>1921</v>
      </c>
      <c r="R103" s="166">
        <v>9</v>
      </c>
      <c r="S103" s="167">
        <v>14</v>
      </c>
      <c r="T103" s="166"/>
      <c r="U103" s="167"/>
      <c r="V103" s="166"/>
      <c r="W103" s="167"/>
      <c r="X103" s="166">
        <v>39</v>
      </c>
      <c r="Y103" s="167">
        <v>114</v>
      </c>
      <c r="Z103" s="166">
        <v>10</v>
      </c>
      <c r="AA103" s="167">
        <v>33</v>
      </c>
      <c r="AB103" s="166">
        <v>2</v>
      </c>
      <c r="AC103" s="167">
        <v>3</v>
      </c>
      <c r="AD103" s="166"/>
      <c r="AE103" s="167"/>
      <c r="AF103" s="166"/>
      <c r="AG103" s="167"/>
      <c r="AH103" s="166"/>
      <c r="AI103" s="167"/>
      <c r="AJ103" s="112">
        <f t="shared" si="5"/>
        <v>60</v>
      </c>
      <c r="AK103" s="92">
        <f t="shared" si="5"/>
        <v>164</v>
      </c>
      <c r="AL103" s="166">
        <v>56</v>
      </c>
      <c r="AM103" s="167">
        <v>150</v>
      </c>
      <c r="AN103" s="166"/>
      <c r="AO103" s="167"/>
      <c r="AP103" s="109">
        <f t="shared" si="6"/>
        <v>575</v>
      </c>
      <c r="AQ103" s="110">
        <f t="shared" si="6"/>
        <v>2235</v>
      </c>
    </row>
    <row r="104" spans="1:43" ht="12.75">
      <c r="A104" s="6" t="s">
        <v>149</v>
      </c>
      <c r="B104" s="83" t="s">
        <v>282</v>
      </c>
      <c r="C104" s="43" t="s">
        <v>150</v>
      </c>
      <c r="D104" s="166">
        <v>964</v>
      </c>
      <c r="E104" s="167">
        <v>3652</v>
      </c>
      <c r="F104" s="166">
        <v>3315</v>
      </c>
      <c r="G104" s="167">
        <v>11588</v>
      </c>
      <c r="H104" s="166">
        <v>1538</v>
      </c>
      <c r="I104" s="167">
        <v>3934</v>
      </c>
      <c r="J104" s="166">
        <v>220</v>
      </c>
      <c r="K104" s="167">
        <v>499</v>
      </c>
      <c r="L104" s="166">
        <v>126</v>
      </c>
      <c r="M104" s="167">
        <v>279</v>
      </c>
      <c r="N104" s="166">
        <v>283</v>
      </c>
      <c r="O104" s="167">
        <v>1022</v>
      </c>
      <c r="P104" s="117">
        <f t="shared" si="7"/>
        <v>6446</v>
      </c>
      <c r="Q104" s="118">
        <f t="shared" si="7"/>
        <v>20974</v>
      </c>
      <c r="R104" s="166">
        <v>258</v>
      </c>
      <c r="S104" s="167">
        <v>779</v>
      </c>
      <c r="T104" s="166">
        <v>61</v>
      </c>
      <c r="U104" s="167">
        <v>196</v>
      </c>
      <c r="V104" s="166"/>
      <c r="W104" s="167"/>
      <c r="X104" s="166">
        <v>545</v>
      </c>
      <c r="Y104" s="167">
        <v>1615</v>
      </c>
      <c r="Z104" s="166">
        <v>58</v>
      </c>
      <c r="AA104" s="167">
        <v>188</v>
      </c>
      <c r="AB104" s="166">
        <v>23</v>
      </c>
      <c r="AC104" s="167">
        <v>48</v>
      </c>
      <c r="AD104" s="166">
        <v>1</v>
      </c>
      <c r="AE104" s="167">
        <v>1</v>
      </c>
      <c r="AF104" s="166"/>
      <c r="AG104" s="167"/>
      <c r="AH104" s="166"/>
      <c r="AI104" s="167"/>
      <c r="AJ104" s="112">
        <f aca="true" t="shared" si="8" ref="AJ104:AK138">R104+T104+V104+X104+Z104+AB104+AD104+AF104+AH104</f>
        <v>946</v>
      </c>
      <c r="AK104" s="92">
        <f t="shared" si="8"/>
        <v>2827</v>
      </c>
      <c r="AL104" s="166">
        <v>487</v>
      </c>
      <c r="AM104" s="167">
        <v>1177</v>
      </c>
      <c r="AN104" s="166"/>
      <c r="AO104" s="167"/>
      <c r="AP104" s="109">
        <f t="shared" si="6"/>
        <v>7879</v>
      </c>
      <c r="AQ104" s="110">
        <f t="shared" si="6"/>
        <v>24978</v>
      </c>
    </row>
    <row r="105" spans="1:43" ht="12.75">
      <c r="A105" s="6" t="s">
        <v>151</v>
      </c>
      <c r="B105" s="83" t="s">
        <v>281</v>
      </c>
      <c r="C105" s="43" t="s">
        <v>152</v>
      </c>
      <c r="D105" s="166">
        <v>6</v>
      </c>
      <c r="E105" s="167">
        <v>19</v>
      </c>
      <c r="F105" s="166">
        <v>40</v>
      </c>
      <c r="G105" s="167">
        <v>103</v>
      </c>
      <c r="H105" s="166">
        <v>19</v>
      </c>
      <c r="I105" s="167">
        <v>23</v>
      </c>
      <c r="J105" s="166">
        <v>6</v>
      </c>
      <c r="K105" s="167">
        <v>13</v>
      </c>
      <c r="L105" s="166">
        <v>3</v>
      </c>
      <c r="M105" s="167">
        <v>4</v>
      </c>
      <c r="N105" s="166">
        <v>3</v>
      </c>
      <c r="O105" s="167">
        <v>14</v>
      </c>
      <c r="P105" s="117">
        <f t="shared" si="7"/>
        <v>77</v>
      </c>
      <c r="Q105" s="118">
        <f t="shared" si="7"/>
        <v>176</v>
      </c>
      <c r="R105" s="166"/>
      <c r="S105" s="167"/>
      <c r="T105" s="166"/>
      <c r="U105" s="167"/>
      <c r="V105" s="166"/>
      <c r="W105" s="167"/>
      <c r="X105" s="166">
        <v>26</v>
      </c>
      <c r="Y105" s="167">
        <v>75</v>
      </c>
      <c r="Z105" s="166"/>
      <c r="AA105" s="167"/>
      <c r="AB105" s="166"/>
      <c r="AC105" s="167"/>
      <c r="AD105" s="166"/>
      <c r="AE105" s="167"/>
      <c r="AF105" s="166"/>
      <c r="AG105" s="167"/>
      <c r="AH105" s="166"/>
      <c r="AI105" s="167"/>
      <c r="AJ105" s="112">
        <f t="shared" si="8"/>
        <v>26</v>
      </c>
      <c r="AK105" s="92">
        <f t="shared" si="8"/>
        <v>75</v>
      </c>
      <c r="AL105" s="166">
        <v>18</v>
      </c>
      <c r="AM105" s="167">
        <v>115</v>
      </c>
      <c r="AN105" s="166"/>
      <c r="AO105" s="167"/>
      <c r="AP105" s="109">
        <f t="shared" si="6"/>
        <v>121</v>
      </c>
      <c r="AQ105" s="110">
        <f t="shared" si="6"/>
        <v>366</v>
      </c>
    </row>
    <row r="106" spans="1:43" ht="12.75">
      <c r="A106" s="6" t="s">
        <v>155</v>
      </c>
      <c r="B106" s="81" t="s">
        <v>260</v>
      </c>
      <c r="C106" s="43" t="s">
        <v>156</v>
      </c>
      <c r="D106" s="166">
        <v>68</v>
      </c>
      <c r="E106" s="167">
        <v>365</v>
      </c>
      <c r="F106" s="166">
        <v>233</v>
      </c>
      <c r="G106" s="167">
        <v>943</v>
      </c>
      <c r="H106" s="166">
        <v>118</v>
      </c>
      <c r="I106" s="167">
        <v>277</v>
      </c>
      <c r="J106" s="166">
        <v>62</v>
      </c>
      <c r="K106" s="167">
        <v>141</v>
      </c>
      <c r="L106" s="166">
        <v>35</v>
      </c>
      <c r="M106" s="167">
        <v>63</v>
      </c>
      <c r="N106" s="166">
        <v>34</v>
      </c>
      <c r="O106" s="167">
        <v>185</v>
      </c>
      <c r="P106" s="117">
        <f t="shared" si="7"/>
        <v>550</v>
      </c>
      <c r="Q106" s="118">
        <f t="shared" si="7"/>
        <v>1974</v>
      </c>
      <c r="R106" s="166">
        <v>19</v>
      </c>
      <c r="S106" s="167">
        <v>91</v>
      </c>
      <c r="T106" s="166">
        <v>5</v>
      </c>
      <c r="U106" s="167">
        <v>32</v>
      </c>
      <c r="V106" s="166"/>
      <c r="W106" s="167"/>
      <c r="X106" s="166">
        <v>29</v>
      </c>
      <c r="Y106" s="167">
        <v>86</v>
      </c>
      <c r="Z106" s="166">
        <v>6</v>
      </c>
      <c r="AA106" s="167">
        <v>6</v>
      </c>
      <c r="AB106" s="166">
        <v>3</v>
      </c>
      <c r="AC106" s="167">
        <v>9</v>
      </c>
      <c r="AD106" s="166"/>
      <c r="AE106" s="167"/>
      <c r="AF106" s="166"/>
      <c r="AG106" s="167"/>
      <c r="AH106" s="166"/>
      <c r="AI106" s="167"/>
      <c r="AJ106" s="112">
        <f t="shared" si="8"/>
        <v>62</v>
      </c>
      <c r="AK106" s="92">
        <f t="shared" si="8"/>
        <v>224</v>
      </c>
      <c r="AL106" s="166">
        <v>74</v>
      </c>
      <c r="AM106" s="167">
        <v>214</v>
      </c>
      <c r="AN106" s="166"/>
      <c r="AO106" s="167"/>
      <c r="AP106" s="109">
        <f t="shared" si="6"/>
        <v>686</v>
      </c>
      <c r="AQ106" s="110">
        <f t="shared" si="6"/>
        <v>2412</v>
      </c>
    </row>
    <row r="107" spans="1:43" ht="12.75">
      <c r="A107" s="6" t="s">
        <v>104</v>
      </c>
      <c r="B107" s="81" t="s">
        <v>251</v>
      </c>
      <c r="C107" s="43" t="s">
        <v>105</v>
      </c>
      <c r="D107" s="166">
        <v>13</v>
      </c>
      <c r="E107" s="167">
        <v>78</v>
      </c>
      <c r="F107" s="166">
        <v>103</v>
      </c>
      <c r="G107" s="167">
        <v>391</v>
      </c>
      <c r="H107" s="166">
        <v>34</v>
      </c>
      <c r="I107" s="167">
        <v>125</v>
      </c>
      <c r="J107" s="166">
        <v>6</v>
      </c>
      <c r="K107" s="167">
        <v>19</v>
      </c>
      <c r="L107" s="166">
        <v>14</v>
      </c>
      <c r="M107" s="167">
        <v>17</v>
      </c>
      <c r="N107" s="166">
        <v>8</v>
      </c>
      <c r="O107" s="167">
        <v>35</v>
      </c>
      <c r="P107" s="117">
        <f t="shared" si="7"/>
        <v>178</v>
      </c>
      <c r="Q107" s="118">
        <f t="shared" si="7"/>
        <v>665</v>
      </c>
      <c r="R107" s="166">
        <v>3</v>
      </c>
      <c r="S107" s="167">
        <v>16</v>
      </c>
      <c r="T107" s="166"/>
      <c r="U107" s="167"/>
      <c r="V107" s="166"/>
      <c r="W107" s="167"/>
      <c r="X107" s="166">
        <v>15</v>
      </c>
      <c r="Y107" s="167">
        <v>53</v>
      </c>
      <c r="Z107" s="166">
        <v>2</v>
      </c>
      <c r="AA107" s="167">
        <v>7</v>
      </c>
      <c r="AB107" s="166">
        <v>1</v>
      </c>
      <c r="AC107" s="167">
        <v>1</v>
      </c>
      <c r="AD107" s="166"/>
      <c r="AE107" s="167"/>
      <c r="AF107" s="166"/>
      <c r="AG107" s="167"/>
      <c r="AH107" s="166"/>
      <c r="AI107" s="167"/>
      <c r="AJ107" s="112">
        <f t="shared" si="8"/>
        <v>21</v>
      </c>
      <c r="AK107" s="92">
        <f t="shared" si="8"/>
        <v>77</v>
      </c>
      <c r="AL107" s="166">
        <v>18</v>
      </c>
      <c r="AM107" s="167">
        <v>43</v>
      </c>
      <c r="AN107" s="166"/>
      <c r="AO107" s="167"/>
      <c r="AP107" s="109">
        <f t="shared" si="6"/>
        <v>217</v>
      </c>
      <c r="AQ107" s="110">
        <f t="shared" si="6"/>
        <v>785</v>
      </c>
    </row>
    <row r="108" spans="1:43" ht="12.75">
      <c r="A108" s="6" t="s">
        <v>137</v>
      </c>
      <c r="B108" s="81" t="s">
        <v>266</v>
      </c>
      <c r="C108" s="43" t="s">
        <v>138</v>
      </c>
      <c r="D108" s="166">
        <v>58</v>
      </c>
      <c r="E108" s="167">
        <v>277</v>
      </c>
      <c r="F108" s="166">
        <v>576</v>
      </c>
      <c r="G108" s="167">
        <v>1932</v>
      </c>
      <c r="H108" s="166">
        <v>166</v>
      </c>
      <c r="I108" s="167">
        <v>523</v>
      </c>
      <c r="J108" s="166">
        <v>39</v>
      </c>
      <c r="K108" s="167">
        <v>68</v>
      </c>
      <c r="L108" s="166">
        <v>31</v>
      </c>
      <c r="M108" s="167">
        <v>64</v>
      </c>
      <c r="N108" s="166">
        <v>21</v>
      </c>
      <c r="O108" s="167">
        <v>116</v>
      </c>
      <c r="P108" s="117">
        <f t="shared" si="7"/>
        <v>891</v>
      </c>
      <c r="Q108" s="118">
        <f t="shared" si="7"/>
        <v>2980</v>
      </c>
      <c r="R108" s="166">
        <v>12</v>
      </c>
      <c r="S108" s="167">
        <v>40</v>
      </c>
      <c r="T108" s="166">
        <v>3</v>
      </c>
      <c r="U108" s="167">
        <v>4</v>
      </c>
      <c r="V108" s="166"/>
      <c r="W108" s="167"/>
      <c r="X108" s="166">
        <v>72</v>
      </c>
      <c r="Y108" s="167">
        <v>199</v>
      </c>
      <c r="Z108" s="166">
        <v>12</v>
      </c>
      <c r="AA108" s="167">
        <v>32</v>
      </c>
      <c r="AB108" s="166">
        <v>3</v>
      </c>
      <c r="AC108" s="167">
        <v>5</v>
      </c>
      <c r="AD108" s="166"/>
      <c r="AE108" s="167"/>
      <c r="AF108" s="166"/>
      <c r="AG108" s="167"/>
      <c r="AH108" s="166"/>
      <c r="AI108" s="167"/>
      <c r="AJ108" s="112">
        <f t="shared" si="8"/>
        <v>102</v>
      </c>
      <c r="AK108" s="92">
        <f t="shared" si="8"/>
        <v>280</v>
      </c>
      <c r="AL108" s="166">
        <v>86</v>
      </c>
      <c r="AM108" s="167">
        <v>219</v>
      </c>
      <c r="AN108" s="166"/>
      <c r="AO108" s="167"/>
      <c r="AP108" s="109">
        <f t="shared" si="6"/>
        <v>1079</v>
      </c>
      <c r="AQ108" s="110">
        <f t="shared" si="6"/>
        <v>3479</v>
      </c>
    </row>
    <row r="109" spans="1:43" ht="12.75">
      <c r="A109" s="6" t="s">
        <v>112</v>
      </c>
      <c r="B109" s="81" t="s">
        <v>275</v>
      </c>
      <c r="C109" s="43" t="s">
        <v>113</v>
      </c>
      <c r="D109" s="166">
        <v>17</v>
      </c>
      <c r="E109" s="167">
        <v>88</v>
      </c>
      <c r="F109" s="166">
        <v>61</v>
      </c>
      <c r="G109" s="167">
        <v>243</v>
      </c>
      <c r="H109" s="166">
        <v>25</v>
      </c>
      <c r="I109" s="167">
        <v>91</v>
      </c>
      <c r="J109" s="166">
        <v>2</v>
      </c>
      <c r="K109" s="167">
        <v>5</v>
      </c>
      <c r="L109" s="166">
        <v>15</v>
      </c>
      <c r="M109" s="167">
        <v>21</v>
      </c>
      <c r="N109" s="166">
        <v>12</v>
      </c>
      <c r="O109" s="167">
        <v>56</v>
      </c>
      <c r="P109" s="117">
        <f t="shared" si="7"/>
        <v>132</v>
      </c>
      <c r="Q109" s="118">
        <f t="shared" si="7"/>
        <v>504</v>
      </c>
      <c r="R109" s="166">
        <v>9</v>
      </c>
      <c r="S109" s="167">
        <v>21</v>
      </c>
      <c r="T109" s="166"/>
      <c r="U109" s="167"/>
      <c r="V109" s="166"/>
      <c r="W109" s="167"/>
      <c r="X109" s="166">
        <v>8</v>
      </c>
      <c r="Y109" s="167">
        <v>17</v>
      </c>
      <c r="Z109" s="166"/>
      <c r="AA109" s="167"/>
      <c r="AB109" s="166"/>
      <c r="AC109" s="167"/>
      <c r="AD109" s="166"/>
      <c r="AE109" s="167"/>
      <c r="AF109" s="166"/>
      <c r="AG109" s="167"/>
      <c r="AH109" s="166"/>
      <c r="AI109" s="167"/>
      <c r="AJ109" s="112">
        <f t="shared" si="8"/>
        <v>17</v>
      </c>
      <c r="AK109" s="92">
        <f t="shared" si="8"/>
        <v>38</v>
      </c>
      <c r="AL109" s="166">
        <v>8</v>
      </c>
      <c r="AM109" s="167">
        <v>12</v>
      </c>
      <c r="AN109" s="166"/>
      <c r="AO109" s="167"/>
      <c r="AP109" s="109">
        <f t="shared" si="6"/>
        <v>157</v>
      </c>
      <c r="AQ109" s="110">
        <f t="shared" si="6"/>
        <v>554</v>
      </c>
    </row>
    <row r="110" spans="1:43" ht="12.75">
      <c r="A110" s="6" t="s">
        <v>106</v>
      </c>
      <c r="B110" s="81" t="s">
        <v>276</v>
      </c>
      <c r="C110" s="43" t="s">
        <v>107</v>
      </c>
      <c r="D110" s="166">
        <v>5</v>
      </c>
      <c r="E110" s="167">
        <v>24</v>
      </c>
      <c r="F110" s="166">
        <v>7</v>
      </c>
      <c r="G110" s="167">
        <v>11</v>
      </c>
      <c r="H110" s="166">
        <v>3</v>
      </c>
      <c r="I110" s="167">
        <v>6</v>
      </c>
      <c r="J110" s="166">
        <v>3</v>
      </c>
      <c r="K110" s="167">
        <v>3</v>
      </c>
      <c r="L110" s="166"/>
      <c r="M110" s="167"/>
      <c r="N110" s="166">
        <v>4</v>
      </c>
      <c r="O110" s="167">
        <v>21</v>
      </c>
      <c r="P110" s="117">
        <f t="shared" si="7"/>
        <v>22</v>
      </c>
      <c r="Q110" s="118">
        <f t="shared" si="7"/>
        <v>65</v>
      </c>
      <c r="R110" s="166"/>
      <c r="S110" s="167"/>
      <c r="T110" s="166"/>
      <c r="U110" s="167"/>
      <c r="V110" s="166"/>
      <c r="W110" s="167"/>
      <c r="X110" s="166">
        <v>1</v>
      </c>
      <c r="Y110" s="167">
        <v>6</v>
      </c>
      <c r="Z110" s="166"/>
      <c r="AA110" s="167"/>
      <c r="AB110" s="166"/>
      <c r="AC110" s="167"/>
      <c r="AD110" s="166"/>
      <c r="AE110" s="167"/>
      <c r="AF110" s="166"/>
      <c r="AG110" s="167"/>
      <c r="AH110" s="166"/>
      <c r="AI110" s="167"/>
      <c r="AJ110" s="112">
        <f t="shared" si="8"/>
        <v>1</v>
      </c>
      <c r="AK110" s="92">
        <f t="shared" si="8"/>
        <v>6</v>
      </c>
      <c r="AL110" s="166">
        <v>4</v>
      </c>
      <c r="AM110" s="167">
        <v>6</v>
      </c>
      <c r="AN110" s="166"/>
      <c r="AO110" s="167"/>
      <c r="AP110" s="109">
        <f t="shared" si="6"/>
        <v>27</v>
      </c>
      <c r="AQ110" s="110">
        <f t="shared" si="6"/>
        <v>77</v>
      </c>
    </row>
    <row r="111" spans="1:43" ht="12.75">
      <c r="A111" s="6" t="s">
        <v>259</v>
      </c>
      <c r="B111" s="81" t="s">
        <v>277</v>
      </c>
      <c r="C111" s="43" t="s">
        <v>123</v>
      </c>
      <c r="D111" s="166">
        <v>21</v>
      </c>
      <c r="E111" s="167">
        <v>62</v>
      </c>
      <c r="F111" s="166">
        <v>101</v>
      </c>
      <c r="G111" s="167">
        <v>392</v>
      </c>
      <c r="H111" s="166">
        <v>34</v>
      </c>
      <c r="I111" s="167">
        <v>80</v>
      </c>
      <c r="J111" s="166">
        <v>16</v>
      </c>
      <c r="K111" s="167">
        <v>42</v>
      </c>
      <c r="L111" s="166">
        <v>9</v>
      </c>
      <c r="M111" s="167">
        <v>15</v>
      </c>
      <c r="N111" s="166">
        <v>5</v>
      </c>
      <c r="O111" s="167">
        <v>15</v>
      </c>
      <c r="P111" s="117">
        <f t="shared" si="7"/>
        <v>186</v>
      </c>
      <c r="Q111" s="118">
        <f t="shared" si="7"/>
        <v>606</v>
      </c>
      <c r="R111" s="166"/>
      <c r="S111" s="167"/>
      <c r="T111" s="166"/>
      <c r="U111" s="167"/>
      <c r="V111" s="166"/>
      <c r="W111" s="167"/>
      <c r="X111" s="166">
        <v>18</v>
      </c>
      <c r="Y111" s="167">
        <v>75</v>
      </c>
      <c r="Z111" s="166">
        <v>5</v>
      </c>
      <c r="AA111" s="167">
        <v>9</v>
      </c>
      <c r="AB111" s="166"/>
      <c r="AC111" s="167"/>
      <c r="AD111" s="166"/>
      <c r="AE111" s="167"/>
      <c r="AF111" s="166"/>
      <c r="AG111" s="167"/>
      <c r="AH111" s="166"/>
      <c r="AI111" s="167"/>
      <c r="AJ111" s="112">
        <f t="shared" si="8"/>
        <v>23</v>
      </c>
      <c r="AK111" s="92">
        <f t="shared" si="8"/>
        <v>84</v>
      </c>
      <c r="AL111" s="166">
        <v>21</v>
      </c>
      <c r="AM111" s="167">
        <v>56</v>
      </c>
      <c r="AN111" s="166"/>
      <c r="AO111" s="167"/>
      <c r="AP111" s="109">
        <f t="shared" si="6"/>
        <v>230</v>
      </c>
      <c r="AQ111" s="110">
        <f t="shared" si="6"/>
        <v>746</v>
      </c>
    </row>
    <row r="112" spans="1:43" ht="12.75">
      <c r="A112" s="6" t="s">
        <v>258</v>
      </c>
      <c r="B112" s="81" t="s">
        <v>278</v>
      </c>
      <c r="C112" s="43" t="s">
        <v>122</v>
      </c>
      <c r="D112" s="166">
        <v>27</v>
      </c>
      <c r="E112" s="167">
        <v>139</v>
      </c>
      <c r="F112" s="166">
        <v>67</v>
      </c>
      <c r="G112" s="167">
        <v>257</v>
      </c>
      <c r="H112" s="166">
        <v>16</v>
      </c>
      <c r="I112" s="167">
        <v>25</v>
      </c>
      <c r="J112" s="166">
        <v>11</v>
      </c>
      <c r="K112" s="167">
        <v>22</v>
      </c>
      <c r="L112" s="166">
        <v>1</v>
      </c>
      <c r="M112" s="167">
        <v>2</v>
      </c>
      <c r="N112" s="166"/>
      <c r="O112" s="167"/>
      <c r="P112" s="117">
        <f t="shared" si="7"/>
        <v>122</v>
      </c>
      <c r="Q112" s="118">
        <f t="shared" si="7"/>
        <v>445</v>
      </c>
      <c r="R112" s="166"/>
      <c r="S112" s="167"/>
      <c r="T112" s="166"/>
      <c r="U112" s="167"/>
      <c r="V112" s="166"/>
      <c r="W112" s="167"/>
      <c r="X112" s="166">
        <v>11</v>
      </c>
      <c r="Y112" s="167">
        <v>27</v>
      </c>
      <c r="Z112" s="166"/>
      <c r="AA112" s="167"/>
      <c r="AB112" s="166"/>
      <c r="AC112" s="167"/>
      <c r="AD112" s="166"/>
      <c r="AE112" s="167"/>
      <c r="AF112" s="166"/>
      <c r="AG112" s="167"/>
      <c r="AH112" s="166"/>
      <c r="AI112" s="167"/>
      <c r="AJ112" s="112">
        <f t="shared" si="8"/>
        <v>11</v>
      </c>
      <c r="AK112" s="92">
        <f t="shared" si="8"/>
        <v>27</v>
      </c>
      <c r="AL112" s="166">
        <v>25</v>
      </c>
      <c r="AM112" s="167">
        <v>70</v>
      </c>
      <c r="AN112" s="166"/>
      <c r="AO112" s="167"/>
      <c r="AP112" s="109">
        <f t="shared" si="6"/>
        <v>158</v>
      </c>
      <c r="AQ112" s="110">
        <f t="shared" si="6"/>
        <v>542</v>
      </c>
    </row>
    <row r="113" spans="1:43" ht="12.75">
      <c r="A113" s="6" t="s">
        <v>126</v>
      </c>
      <c r="B113" s="81" t="s">
        <v>279</v>
      </c>
      <c r="C113" s="43" t="s">
        <v>127</v>
      </c>
      <c r="D113" s="166">
        <v>272</v>
      </c>
      <c r="E113" s="167">
        <v>826</v>
      </c>
      <c r="F113" s="166">
        <v>1101</v>
      </c>
      <c r="G113" s="167">
        <v>2511</v>
      </c>
      <c r="H113" s="166">
        <v>343</v>
      </c>
      <c r="I113" s="167">
        <v>717</v>
      </c>
      <c r="J113" s="166">
        <v>135</v>
      </c>
      <c r="K113" s="167">
        <v>280</v>
      </c>
      <c r="L113" s="166">
        <v>120</v>
      </c>
      <c r="M113" s="167">
        <v>233</v>
      </c>
      <c r="N113" s="166">
        <v>26</v>
      </c>
      <c r="O113" s="167">
        <v>56</v>
      </c>
      <c r="P113" s="117">
        <f t="shared" si="7"/>
        <v>1997</v>
      </c>
      <c r="Q113" s="118">
        <f t="shared" si="7"/>
        <v>4623</v>
      </c>
      <c r="R113" s="166">
        <v>34</v>
      </c>
      <c r="S113" s="167">
        <v>100</v>
      </c>
      <c r="T113" s="166">
        <v>29</v>
      </c>
      <c r="U113" s="167">
        <v>44</v>
      </c>
      <c r="V113" s="166"/>
      <c r="W113" s="167"/>
      <c r="X113" s="166">
        <v>140</v>
      </c>
      <c r="Y113" s="167">
        <v>308</v>
      </c>
      <c r="Z113" s="166">
        <v>164</v>
      </c>
      <c r="AA113" s="167">
        <v>446</v>
      </c>
      <c r="AB113" s="166"/>
      <c r="AC113" s="167"/>
      <c r="AD113" s="166">
        <v>0</v>
      </c>
      <c r="AE113" s="167">
        <v>4</v>
      </c>
      <c r="AF113" s="166"/>
      <c r="AG113" s="167"/>
      <c r="AH113" s="166"/>
      <c r="AI113" s="167"/>
      <c r="AJ113" s="112">
        <f t="shared" si="8"/>
        <v>367</v>
      </c>
      <c r="AK113" s="92">
        <f t="shared" si="8"/>
        <v>902</v>
      </c>
      <c r="AL113" s="166">
        <v>126</v>
      </c>
      <c r="AM113" s="167">
        <v>236</v>
      </c>
      <c r="AN113" s="166"/>
      <c r="AO113" s="167"/>
      <c r="AP113" s="109">
        <f t="shared" si="6"/>
        <v>2490</v>
      </c>
      <c r="AQ113" s="110">
        <f t="shared" si="6"/>
        <v>5761</v>
      </c>
    </row>
    <row r="114" spans="1:43" ht="12.75">
      <c r="A114" s="6" t="s">
        <v>153</v>
      </c>
      <c r="B114" s="81"/>
      <c r="C114" s="43" t="s">
        <v>154</v>
      </c>
      <c r="D114" s="166">
        <v>27</v>
      </c>
      <c r="E114" s="167">
        <v>117</v>
      </c>
      <c r="F114" s="166">
        <v>177</v>
      </c>
      <c r="G114" s="167">
        <v>401</v>
      </c>
      <c r="H114" s="166">
        <v>72</v>
      </c>
      <c r="I114" s="167">
        <v>186</v>
      </c>
      <c r="J114" s="166">
        <v>11</v>
      </c>
      <c r="K114" s="167">
        <v>24</v>
      </c>
      <c r="L114" s="166">
        <v>8</v>
      </c>
      <c r="M114" s="167">
        <v>14</v>
      </c>
      <c r="N114" s="166">
        <v>9</v>
      </c>
      <c r="O114" s="167">
        <v>28</v>
      </c>
      <c r="P114" s="117">
        <f t="shared" si="7"/>
        <v>304</v>
      </c>
      <c r="Q114" s="118">
        <f t="shared" si="7"/>
        <v>770</v>
      </c>
      <c r="R114" s="166">
        <v>12</v>
      </c>
      <c r="S114" s="167">
        <v>38</v>
      </c>
      <c r="T114" s="166">
        <v>2</v>
      </c>
      <c r="U114" s="167">
        <v>2</v>
      </c>
      <c r="V114" s="166"/>
      <c r="W114" s="167"/>
      <c r="X114" s="166">
        <v>23</v>
      </c>
      <c r="Y114" s="167">
        <v>62</v>
      </c>
      <c r="Z114" s="166">
        <v>4</v>
      </c>
      <c r="AA114" s="167">
        <v>15</v>
      </c>
      <c r="AB114" s="166">
        <v>2</v>
      </c>
      <c r="AC114" s="167">
        <v>3</v>
      </c>
      <c r="AD114" s="166"/>
      <c r="AE114" s="167"/>
      <c r="AF114" s="166"/>
      <c r="AG114" s="167"/>
      <c r="AH114" s="166"/>
      <c r="AI114" s="167"/>
      <c r="AJ114" s="112">
        <f t="shared" si="8"/>
        <v>43</v>
      </c>
      <c r="AK114" s="92">
        <f t="shared" si="8"/>
        <v>120</v>
      </c>
      <c r="AL114" s="166">
        <v>33</v>
      </c>
      <c r="AM114" s="167">
        <v>86</v>
      </c>
      <c r="AN114" s="166"/>
      <c r="AO114" s="167"/>
      <c r="AP114" s="109">
        <f t="shared" si="6"/>
        <v>380</v>
      </c>
      <c r="AQ114" s="110">
        <f t="shared" si="6"/>
        <v>976</v>
      </c>
    </row>
    <row r="115" spans="1:43" ht="12.75">
      <c r="A115" s="6" t="s">
        <v>304</v>
      </c>
      <c r="B115" s="81"/>
      <c r="C115" s="43" t="s">
        <v>157</v>
      </c>
      <c r="D115" s="166">
        <v>79</v>
      </c>
      <c r="E115" s="167">
        <v>366</v>
      </c>
      <c r="F115" s="166">
        <v>225</v>
      </c>
      <c r="G115" s="167">
        <v>741</v>
      </c>
      <c r="H115" s="166">
        <v>97</v>
      </c>
      <c r="I115" s="167">
        <v>298</v>
      </c>
      <c r="J115" s="166">
        <v>8</v>
      </c>
      <c r="K115" s="167">
        <v>19</v>
      </c>
      <c r="L115" s="166">
        <v>6</v>
      </c>
      <c r="M115" s="167">
        <v>10</v>
      </c>
      <c r="N115" s="166">
        <v>34</v>
      </c>
      <c r="O115" s="167">
        <v>187</v>
      </c>
      <c r="P115" s="117">
        <f t="shared" si="7"/>
        <v>449</v>
      </c>
      <c r="Q115" s="118">
        <f t="shared" si="7"/>
        <v>1621</v>
      </c>
      <c r="R115" s="166">
        <v>6</v>
      </c>
      <c r="S115" s="167">
        <v>21</v>
      </c>
      <c r="T115" s="166">
        <v>3</v>
      </c>
      <c r="U115" s="167">
        <v>4</v>
      </c>
      <c r="V115" s="166"/>
      <c r="W115" s="167"/>
      <c r="X115" s="166">
        <v>35</v>
      </c>
      <c r="Y115" s="167">
        <v>148</v>
      </c>
      <c r="Z115" s="166">
        <v>4</v>
      </c>
      <c r="AA115" s="167">
        <v>11</v>
      </c>
      <c r="AB115" s="166">
        <v>2</v>
      </c>
      <c r="AC115" s="167">
        <v>4</v>
      </c>
      <c r="AD115" s="166">
        <v>1</v>
      </c>
      <c r="AE115" s="167">
        <v>2</v>
      </c>
      <c r="AF115" s="166"/>
      <c r="AG115" s="167"/>
      <c r="AH115" s="166"/>
      <c r="AI115" s="167"/>
      <c r="AJ115" s="112">
        <f t="shared" si="8"/>
        <v>51</v>
      </c>
      <c r="AK115" s="92">
        <f t="shared" si="8"/>
        <v>190</v>
      </c>
      <c r="AL115" s="166">
        <v>38</v>
      </c>
      <c r="AM115" s="167">
        <v>82</v>
      </c>
      <c r="AN115" s="166"/>
      <c r="AO115" s="167"/>
      <c r="AP115" s="109">
        <f t="shared" si="6"/>
        <v>538</v>
      </c>
      <c r="AQ115" s="110">
        <f t="shared" si="6"/>
        <v>1893</v>
      </c>
    </row>
    <row r="116" spans="1:43" ht="12.75">
      <c r="A116" s="6" t="s">
        <v>158</v>
      </c>
      <c r="B116" s="81"/>
      <c r="C116" s="43" t="s">
        <v>159</v>
      </c>
      <c r="D116" s="166">
        <v>50</v>
      </c>
      <c r="E116" s="167">
        <v>169</v>
      </c>
      <c r="F116" s="166">
        <v>220</v>
      </c>
      <c r="G116" s="167">
        <v>481</v>
      </c>
      <c r="H116" s="166">
        <v>70</v>
      </c>
      <c r="I116" s="167">
        <v>135</v>
      </c>
      <c r="J116" s="166">
        <v>19</v>
      </c>
      <c r="K116" s="167">
        <v>42</v>
      </c>
      <c r="L116" s="166">
        <v>14</v>
      </c>
      <c r="M116" s="167">
        <v>35</v>
      </c>
      <c r="N116" s="166">
        <v>7</v>
      </c>
      <c r="O116" s="167">
        <v>87</v>
      </c>
      <c r="P116" s="117">
        <f t="shared" si="7"/>
        <v>380</v>
      </c>
      <c r="Q116" s="118">
        <f t="shared" si="7"/>
        <v>949</v>
      </c>
      <c r="R116" s="166">
        <v>2</v>
      </c>
      <c r="S116" s="167">
        <v>28</v>
      </c>
      <c r="T116" s="166"/>
      <c r="U116" s="167"/>
      <c r="V116" s="166"/>
      <c r="W116" s="167"/>
      <c r="X116" s="166">
        <v>41</v>
      </c>
      <c r="Y116" s="167">
        <v>120</v>
      </c>
      <c r="Z116" s="166">
        <v>4</v>
      </c>
      <c r="AA116" s="167">
        <v>15</v>
      </c>
      <c r="AB116" s="166">
        <v>5</v>
      </c>
      <c r="AC116" s="167">
        <v>34</v>
      </c>
      <c r="AD116" s="166"/>
      <c r="AE116" s="167"/>
      <c r="AF116" s="166"/>
      <c r="AG116" s="167"/>
      <c r="AH116" s="166"/>
      <c r="AI116" s="167"/>
      <c r="AJ116" s="112">
        <f t="shared" si="8"/>
        <v>52</v>
      </c>
      <c r="AK116" s="92">
        <f t="shared" si="8"/>
        <v>197</v>
      </c>
      <c r="AL116" s="166">
        <v>50</v>
      </c>
      <c r="AM116" s="167">
        <v>91</v>
      </c>
      <c r="AN116" s="166"/>
      <c r="AO116" s="167"/>
      <c r="AP116" s="109">
        <f t="shared" si="6"/>
        <v>482</v>
      </c>
      <c r="AQ116" s="110">
        <f t="shared" si="6"/>
        <v>1237</v>
      </c>
    </row>
    <row r="117" spans="1:43" ht="12.75">
      <c r="A117" s="6" t="s">
        <v>288</v>
      </c>
      <c r="B117" s="81"/>
      <c r="C117" s="43" t="s">
        <v>160</v>
      </c>
      <c r="D117" s="166">
        <v>285</v>
      </c>
      <c r="E117" s="167">
        <v>780</v>
      </c>
      <c r="F117" s="166">
        <v>1376</v>
      </c>
      <c r="G117" s="167">
        <v>4882</v>
      </c>
      <c r="H117" s="166">
        <v>527</v>
      </c>
      <c r="I117" s="167">
        <v>1614</v>
      </c>
      <c r="J117" s="166">
        <v>63</v>
      </c>
      <c r="K117" s="167">
        <v>112</v>
      </c>
      <c r="L117" s="166">
        <v>44</v>
      </c>
      <c r="M117" s="167">
        <v>79</v>
      </c>
      <c r="N117" s="166">
        <v>92</v>
      </c>
      <c r="O117" s="167">
        <v>312</v>
      </c>
      <c r="P117" s="117">
        <f t="shared" si="7"/>
        <v>2387</v>
      </c>
      <c r="Q117" s="118">
        <f t="shared" si="7"/>
        <v>7779</v>
      </c>
      <c r="R117" s="166">
        <v>11</v>
      </c>
      <c r="S117" s="167">
        <v>50</v>
      </c>
      <c r="T117" s="166"/>
      <c r="U117" s="167"/>
      <c r="V117" s="166"/>
      <c r="W117" s="167"/>
      <c r="X117" s="166">
        <v>271</v>
      </c>
      <c r="Y117" s="167">
        <v>680</v>
      </c>
      <c r="Z117" s="166">
        <v>29</v>
      </c>
      <c r="AA117" s="167">
        <v>84</v>
      </c>
      <c r="AB117" s="166">
        <v>27</v>
      </c>
      <c r="AC117" s="167">
        <v>44</v>
      </c>
      <c r="AD117" s="166"/>
      <c r="AE117" s="167"/>
      <c r="AF117" s="166"/>
      <c r="AG117" s="167"/>
      <c r="AH117" s="166"/>
      <c r="AI117" s="167"/>
      <c r="AJ117" s="112">
        <f t="shared" si="8"/>
        <v>338</v>
      </c>
      <c r="AK117" s="92">
        <f t="shared" si="8"/>
        <v>858</v>
      </c>
      <c r="AL117" s="166">
        <v>177</v>
      </c>
      <c r="AM117" s="167">
        <v>377</v>
      </c>
      <c r="AN117" s="166"/>
      <c r="AO117" s="167"/>
      <c r="AP117" s="109">
        <f t="shared" si="6"/>
        <v>2902</v>
      </c>
      <c r="AQ117" s="110">
        <f t="shared" si="6"/>
        <v>9014</v>
      </c>
    </row>
    <row r="118" spans="1:43" ht="12.75">
      <c r="A118" s="6" t="s">
        <v>290</v>
      </c>
      <c r="B118" s="81"/>
      <c r="C118" s="43" t="s">
        <v>213</v>
      </c>
      <c r="D118" s="166"/>
      <c r="E118" s="167"/>
      <c r="F118" s="166"/>
      <c r="G118" s="167"/>
      <c r="H118" s="166"/>
      <c r="I118" s="167"/>
      <c r="J118" s="166"/>
      <c r="K118" s="167"/>
      <c r="L118" s="166"/>
      <c r="M118" s="167"/>
      <c r="N118" s="166"/>
      <c r="O118" s="167"/>
      <c r="P118" s="117">
        <f>SUM(N118+L118+J118+H118+F118+D118)</f>
        <v>0</v>
      </c>
      <c r="Q118" s="118">
        <f>SUM(O118+M118+K118+I118+G118+E118)</f>
        <v>0</v>
      </c>
      <c r="R118" s="166"/>
      <c r="S118" s="167"/>
      <c r="T118" s="166"/>
      <c r="U118" s="167"/>
      <c r="V118" s="166"/>
      <c r="W118" s="167"/>
      <c r="X118" s="166"/>
      <c r="Y118" s="167"/>
      <c r="Z118" s="166">
        <v>1</v>
      </c>
      <c r="AA118" s="167">
        <v>1</v>
      </c>
      <c r="AB118" s="166"/>
      <c r="AC118" s="167"/>
      <c r="AD118" s="166"/>
      <c r="AE118" s="167"/>
      <c r="AF118" s="166"/>
      <c r="AG118" s="167"/>
      <c r="AH118" s="166"/>
      <c r="AI118" s="167"/>
      <c r="AJ118" s="112">
        <f>R118+T118+V118+X118+Z118+AB118+AD118+AF118+AH118</f>
        <v>1</v>
      </c>
      <c r="AK118" s="92">
        <f>S118+U118+W118+Y118+AA118+AC118+AE118+AG118+AI118</f>
        <v>1</v>
      </c>
      <c r="AL118" s="166"/>
      <c r="AM118" s="167"/>
      <c r="AN118" s="166"/>
      <c r="AO118" s="167"/>
      <c r="AP118" s="109">
        <f>SUM(AL118+AN118+AJ118+P118)</f>
        <v>1</v>
      </c>
      <c r="AQ118" s="110">
        <f>SUM(AM118+AO118+AK118+Q118)</f>
        <v>1</v>
      </c>
    </row>
    <row r="119" spans="1:43" ht="12.75">
      <c r="A119" s="6" t="s">
        <v>161</v>
      </c>
      <c r="B119" s="81"/>
      <c r="C119" s="43" t="s">
        <v>162</v>
      </c>
      <c r="D119" s="166">
        <v>9</v>
      </c>
      <c r="E119" s="167">
        <v>30</v>
      </c>
      <c r="F119" s="166">
        <v>65</v>
      </c>
      <c r="G119" s="167">
        <v>189</v>
      </c>
      <c r="H119" s="166">
        <v>21</v>
      </c>
      <c r="I119" s="167">
        <v>44</v>
      </c>
      <c r="J119" s="166">
        <v>3</v>
      </c>
      <c r="K119" s="167">
        <v>8</v>
      </c>
      <c r="L119" s="166">
        <v>1</v>
      </c>
      <c r="M119" s="167">
        <v>2</v>
      </c>
      <c r="N119" s="166">
        <v>3</v>
      </c>
      <c r="O119" s="167">
        <v>7</v>
      </c>
      <c r="P119" s="117">
        <f t="shared" si="7"/>
        <v>102</v>
      </c>
      <c r="Q119" s="118">
        <f t="shared" si="7"/>
        <v>280</v>
      </c>
      <c r="R119" s="166"/>
      <c r="S119" s="167"/>
      <c r="T119" s="166"/>
      <c r="U119" s="167"/>
      <c r="V119" s="166"/>
      <c r="W119" s="167"/>
      <c r="X119" s="166">
        <v>15</v>
      </c>
      <c r="Y119" s="167">
        <v>87</v>
      </c>
      <c r="Z119" s="166">
        <v>1</v>
      </c>
      <c r="AA119" s="167">
        <v>7</v>
      </c>
      <c r="AB119" s="166">
        <v>3</v>
      </c>
      <c r="AC119" s="167">
        <v>3</v>
      </c>
      <c r="AD119" s="166">
        <v>1</v>
      </c>
      <c r="AE119" s="167">
        <v>4</v>
      </c>
      <c r="AF119" s="166"/>
      <c r="AG119" s="167"/>
      <c r="AH119" s="166"/>
      <c r="AI119" s="167"/>
      <c r="AJ119" s="112">
        <f t="shared" si="8"/>
        <v>20</v>
      </c>
      <c r="AK119" s="92">
        <f t="shared" si="8"/>
        <v>101</v>
      </c>
      <c r="AL119" s="166">
        <v>11</v>
      </c>
      <c r="AM119" s="167">
        <v>16</v>
      </c>
      <c r="AN119" s="166"/>
      <c r="AO119" s="167"/>
      <c r="AP119" s="109">
        <f t="shared" si="6"/>
        <v>133</v>
      </c>
      <c r="AQ119" s="110">
        <f t="shared" si="6"/>
        <v>397</v>
      </c>
    </row>
    <row r="120" spans="1:43" ht="12.75">
      <c r="A120" s="6" t="s">
        <v>163</v>
      </c>
      <c r="B120" s="81"/>
      <c r="C120" s="43" t="s">
        <v>164</v>
      </c>
      <c r="D120" s="166">
        <v>5</v>
      </c>
      <c r="E120" s="167">
        <v>12</v>
      </c>
      <c r="F120" s="166">
        <v>48</v>
      </c>
      <c r="G120" s="167">
        <v>110</v>
      </c>
      <c r="H120" s="166">
        <v>13</v>
      </c>
      <c r="I120" s="167">
        <v>28</v>
      </c>
      <c r="J120" s="166">
        <v>3</v>
      </c>
      <c r="K120" s="167">
        <v>5</v>
      </c>
      <c r="L120" s="166">
        <v>4</v>
      </c>
      <c r="M120" s="167">
        <v>8</v>
      </c>
      <c r="N120" s="166">
        <v>7</v>
      </c>
      <c r="O120" s="167">
        <v>14</v>
      </c>
      <c r="P120" s="117">
        <f t="shared" si="7"/>
        <v>80</v>
      </c>
      <c r="Q120" s="118">
        <f t="shared" si="7"/>
        <v>177</v>
      </c>
      <c r="R120" s="166"/>
      <c r="S120" s="167"/>
      <c r="T120" s="166"/>
      <c r="U120" s="167"/>
      <c r="V120" s="166"/>
      <c r="W120" s="167"/>
      <c r="X120" s="166">
        <v>6</v>
      </c>
      <c r="Y120" s="167">
        <v>9</v>
      </c>
      <c r="Z120" s="166">
        <v>5</v>
      </c>
      <c r="AA120" s="167">
        <v>13</v>
      </c>
      <c r="AB120" s="166"/>
      <c r="AC120" s="167"/>
      <c r="AD120" s="166"/>
      <c r="AE120" s="167"/>
      <c r="AF120" s="166"/>
      <c r="AG120" s="167"/>
      <c r="AH120" s="166"/>
      <c r="AI120" s="167"/>
      <c r="AJ120" s="112">
        <f t="shared" si="8"/>
        <v>11</v>
      </c>
      <c r="AK120" s="92">
        <f t="shared" si="8"/>
        <v>22</v>
      </c>
      <c r="AL120" s="166">
        <v>3</v>
      </c>
      <c r="AM120" s="167">
        <v>4</v>
      </c>
      <c r="AN120" s="166"/>
      <c r="AO120" s="167"/>
      <c r="AP120" s="109">
        <f t="shared" si="6"/>
        <v>94</v>
      </c>
      <c r="AQ120" s="110">
        <f t="shared" si="6"/>
        <v>203</v>
      </c>
    </row>
    <row r="121" spans="1:43" ht="12.75">
      <c r="A121" s="6" t="s">
        <v>165</v>
      </c>
      <c r="B121" s="81"/>
      <c r="C121" s="43" t="s">
        <v>166</v>
      </c>
      <c r="D121" s="166">
        <v>47</v>
      </c>
      <c r="E121" s="167">
        <v>181</v>
      </c>
      <c r="F121" s="166">
        <v>345</v>
      </c>
      <c r="G121" s="167">
        <v>859</v>
      </c>
      <c r="H121" s="166">
        <v>79</v>
      </c>
      <c r="I121" s="167">
        <v>174</v>
      </c>
      <c r="J121" s="166">
        <v>55</v>
      </c>
      <c r="K121" s="167">
        <v>136</v>
      </c>
      <c r="L121" s="166">
        <v>33</v>
      </c>
      <c r="M121" s="167">
        <v>49</v>
      </c>
      <c r="N121" s="166">
        <v>15</v>
      </c>
      <c r="O121" s="167">
        <v>51</v>
      </c>
      <c r="P121" s="117">
        <f t="shared" si="7"/>
        <v>574</v>
      </c>
      <c r="Q121" s="118">
        <f t="shared" si="7"/>
        <v>1450</v>
      </c>
      <c r="R121" s="166">
        <v>8</v>
      </c>
      <c r="S121" s="167">
        <v>22</v>
      </c>
      <c r="T121" s="166">
        <v>4</v>
      </c>
      <c r="U121" s="167">
        <v>6</v>
      </c>
      <c r="V121" s="166"/>
      <c r="W121" s="167"/>
      <c r="X121" s="166">
        <v>51</v>
      </c>
      <c r="Y121" s="167">
        <v>107</v>
      </c>
      <c r="Z121" s="166">
        <v>4</v>
      </c>
      <c r="AA121" s="167">
        <v>10</v>
      </c>
      <c r="AB121" s="166">
        <v>8</v>
      </c>
      <c r="AC121" s="167">
        <v>16</v>
      </c>
      <c r="AD121" s="166"/>
      <c r="AE121" s="167"/>
      <c r="AF121" s="166"/>
      <c r="AG121" s="167"/>
      <c r="AH121" s="166"/>
      <c r="AI121" s="167"/>
      <c r="AJ121" s="112">
        <f t="shared" si="8"/>
        <v>75</v>
      </c>
      <c r="AK121" s="92">
        <f t="shared" si="8"/>
        <v>161</v>
      </c>
      <c r="AL121" s="166">
        <v>70</v>
      </c>
      <c r="AM121" s="167">
        <v>198</v>
      </c>
      <c r="AN121" s="166"/>
      <c r="AO121" s="167"/>
      <c r="AP121" s="109">
        <f t="shared" si="6"/>
        <v>719</v>
      </c>
      <c r="AQ121" s="110">
        <f t="shared" si="6"/>
        <v>1809</v>
      </c>
    </row>
    <row r="122" spans="1:43" ht="12.75">
      <c r="A122" s="6" t="s">
        <v>167</v>
      </c>
      <c r="B122" s="81"/>
      <c r="C122" s="43" t="s">
        <v>168</v>
      </c>
      <c r="D122" s="166">
        <v>17</v>
      </c>
      <c r="E122" s="167">
        <v>65</v>
      </c>
      <c r="F122" s="166">
        <v>364</v>
      </c>
      <c r="G122" s="167">
        <v>790</v>
      </c>
      <c r="H122" s="166">
        <v>93</v>
      </c>
      <c r="I122" s="167">
        <v>157</v>
      </c>
      <c r="J122" s="166">
        <v>47</v>
      </c>
      <c r="K122" s="167">
        <v>73</v>
      </c>
      <c r="L122" s="166">
        <v>25</v>
      </c>
      <c r="M122" s="167">
        <v>40</v>
      </c>
      <c r="N122" s="166">
        <v>15</v>
      </c>
      <c r="O122" s="167">
        <v>71</v>
      </c>
      <c r="P122" s="117">
        <f t="shared" si="7"/>
        <v>561</v>
      </c>
      <c r="Q122" s="118">
        <f t="shared" si="7"/>
        <v>1196</v>
      </c>
      <c r="R122" s="166">
        <v>1</v>
      </c>
      <c r="S122" s="167">
        <v>2</v>
      </c>
      <c r="T122" s="166">
        <v>2</v>
      </c>
      <c r="U122" s="167">
        <v>6</v>
      </c>
      <c r="V122" s="166"/>
      <c r="W122" s="167"/>
      <c r="X122" s="166">
        <v>73</v>
      </c>
      <c r="Y122" s="167">
        <v>285</v>
      </c>
      <c r="Z122" s="166"/>
      <c r="AA122" s="167"/>
      <c r="AB122" s="166">
        <v>16</v>
      </c>
      <c r="AC122" s="167">
        <v>16</v>
      </c>
      <c r="AD122" s="166"/>
      <c r="AE122" s="167"/>
      <c r="AF122" s="166"/>
      <c r="AG122" s="167"/>
      <c r="AH122" s="166"/>
      <c r="AI122" s="167"/>
      <c r="AJ122" s="112">
        <f t="shared" si="8"/>
        <v>92</v>
      </c>
      <c r="AK122" s="92">
        <f t="shared" si="8"/>
        <v>309</v>
      </c>
      <c r="AL122" s="166">
        <v>69</v>
      </c>
      <c r="AM122" s="167">
        <v>108</v>
      </c>
      <c r="AN122" s="166"/>
      <c r="AO122" s="167"/>
      <c r="AP122" s="109">
        <f t="shared" si="6"/>
        <v>722</v>
      </c>
      <c r="AQ122" s="110">
        <f t="shared" si="6"/>
        <v>1613</v>
      </c>
    </row>
    <row r="123" spans="1:43" ht="12.75">
      <c r="A123" s="6" t="s">
        <v>289</v>
      </c>
      <c r="B123" s="81"/>
      <c r="C123" s="43" t="s">
        <v>169</v>
      </c>
      <c r="D123" s="166">
        <v>38</v>
      </c>
      <c r="E123" s="167">
        <v>148</v>
      </c>
      <c r="F123" s="166">
        <v>219</v>
      </c>
      <c r="G123" s="167">
        <v>581</v>
      </c>
      <c r="H123" s="166">
        <v>82</v>
      </c>
      <c r="I123" s="167">
        <v>160</v>
      </c>
      <c r="J123" s="166">
        <v>17</v>
      </c>
      <c r="K123" s="167">
        <v>34</v>
      </c>
      <c r="L123" s="166">
        <v>15</v>
      </c>
      <c r="M123" s="167">
        <v>17</v>
      </c>
      <c r="N123" s="166">
        <v>9</v>
      </c>
      <c r="O123" s="167">
        <v>18</v>
      </c>
      <c r="P123" s="117">
        <f t="shared" si="7"/>
        <v>380</v>
      </c>
      <c r="Q123" s="118">
        <f t="shared" si="7"/>
        <v>958</v>
      </c>
      <c r="R123" s="166">
        <v>9</v>
      </c>
      <c r="S123" s="167">
        <v>28</v>
      </c>
      <c r="T123" s="166"/>
      <c r="U123" s="167"/>
      <c r="V123" s="166"/>
      <c r="W123" s="167"/>
      <c r="X123" s="166">
        <v>47</v>
      </c>
      <c r="Y123" s="167">
        <v>98</v>
      </c>
      <c r="Z123" s="166">
        <v>4</v>
      </c>
      <c r="AA123" s="167">
        <v>17</v>
      </c>
      <c r="AB123" s="166">
        <v>8</v>
      </c>
      <c r="AC123" s="167">
        <v>33</v>
      </c>
      <c r="AD123" s="166"/>
      <c r="AE123" s="167"/>
      <c r="AF123" s="166"/>
      <c r="AG123" s="167"/>
      <c r="AH123" s="166"/>
      <c r="AI123" s="167"/>
      <c r="AJ123" s="112">
        <f t="shared" si="8"/>
        <v>68</v>
      </c>
      <c r="AK123" s="92">
        <f t="shared" si="8"/>
        <v>176</v>
      </c>
      <c r="AL123" s="166">
        <v>38</v>
      </c>
      <c r="AM123" s="167">
        <v>68</v>
      </c>
      <c r="AN123" s="166"/>
      <c r="AO123" s="167"/>
      <c r="AP123" s="109">
        <f t="shared" si="6"/>
        <v>486</v>
      </c>
      <c r="AQ123" s="110">
        <f t="shared" si="6"/>
        <v>1202</v>
      </c>
    </row>
    <row r="124" spans="1:43" ht="12.75">
      <c r="A124" s="6" t="s">
        <v>170</v>
      </c>
      <c r="B124" s="81"/>
      <c r="C124" s="43" t="s">
        <v>171</v>
      </c>
      <c r="D124" s="166">
        <v>33</v>
      </c>
      <c r="E124" s="167">
        <v>89</v>
      </c>
      <c r="F124" s="166">
        <v>651</v>
      </c>
      <c r="G124" s="167">
        <v>1038</v>
      </c>
      <c r="H124" s="166">
        <v>41</v>
      </c>
      <c r="I124" s="167">
        <v>61</v>
      </c>
      <c r="J124" s="166">
        <v>44</v>
      </c>
      <c r="K124" s="167">
        <v>64</v>
      </c>
      <c r="L124" s="166">
        <v>23</v>
      </c>
      <c r="M124" s="167">
        <v>37</v>
      </c>
      <c r="N124" s="166">
        <v>6</v>
      </c>
      <c r="O124" s="167">
        <v>18</v>
      </c>
      <c r="P124" s="117">
        <f t="shared" si="7"/>
        <v>798</v>
      </c>
      <c r="Q124" s="118">
        <f t="shared" si="7"/>
        <v>1307</v>
      </c>
      <c r="R124" s="166"/>
      <c r="S124" s="167"/>
      <c r="T124" s="166"/>
      <c r="U124" s="167"/>
      <c r="V124" s="166"/>
      <c r="W124" s="167"/>
      <c r="X124" s="166">
        <v>196</v>
      </c>
      <c r="Y124" s="167">
        <v>345</v>
      </c>
      <c r="Z124" s="166">
        <v>1</v>
      </c>
      <c r="AA124" s="167">
        <v>1</v>
      </c>
      <c r="AB124" s="166">
        <v>11</v>
      </c>
      <c r="AC124" s="167">
        <v>20</v>
      </c>
      <c r="AD124" s="166"/>
      <c r="AE124" s="167"/>
      <c r="AF124" s="166"/>
      <c r="AG124" s="167"/>
      <c r="AH124" s="166"/>
      <c r="AI124" s="167"/>
      <c r="AJ124" s="112">
        <f t="shared" si="8"/>
        <v>208</v>
      </c>
      <c r="AK124" s="92">
        <f t="shared" si="8"/>
        <v>366</v>
      </c>
      <c r="AL124" s="166">
        <v>243</v>
      </c>
      <c r="AM124" s="167">
        <v>404</v>
      </c>
      <c r="AN124" s="166"/>
      <c r="AO124" s="167"/>
      <c r="AP124" s="109">
        <f t="shared" si="6"/>
        <v>1249</v>
      </c>
      <c r="AQ124" s="110">
        <f t="shared" si="6"/>
        <v>2077</v>
      </c>
    </row>
    <row r="125" spans="1:43" ht="12.75">
      <c r="A125" s="6" t="s">
        <v>172</v>
      </c>
      <c r="B125" s="81"/>
      <c r="C125" s="43" t="s">
        <v>173</v>
      </c>
      <c r="D125" s="166">
        <v>40</v>
      </c>
      <c r="E125" s="167">
        <v>99</v>
      </c>
      <c r="F125" s="166">
        <v>2344</v>
      </c>
      <c r="G125" s="167">
        <v>4169</v>
      </c>
      <c r="H125" s="166">
        <v>55</v>
      </c>
      <c r="I125" s="167">
        <v>106</v>
      </c>
      <c r="J125" s="166">
        <v>6</v>
      </c>
      <c r="K125" s="167">
        <v>11</v>
      </c>
      <c r="L125" s="166">
        <v>5</v>
      </c>
      <c r="M125" s="167">
        <v>8</v>
      </c>
      <c r="N125" s="166">
        <v>20</v>
      </c>
      <c r="O125" s="167">
        <v>30</v>
      </c>
      <c r="P125" s="117">
        <f t="shared" si="7"/>
        <v>2470</v>
      </c>
      <c r="Q125" s="118">
        <f t="shared" si="7"/>
        <v>4423</v>
      </c>
      <c r="R125" s="166"/>
      <c r="S125" s="167"/>
      <c r="T125" s="166"/>
      <c r="U125" s="167"/>
      <c r="V125" s="166"/>
      <c r="W125" s="167"/>
      <c r="X125" s="166">
        <v>23</v>
      </c>
      <c r="Y125" s="167">
        <v>50</v>
      </c>
      <c r="Z125" s="166"/>
      <c r="AA125" s="167"/>
      <c r="AB125" s="166"/>
      <c r="AC125" s="167"/>
      <c r="AD125" s="166"/>
      <c r="AE125" s="167"/>
      <c r="AF125" s="166"/>
      <c r="AG125" s="167"/>
      <c r="AH125" s="166"/>
      <c r="AI125" s="167"/>
      <c r="AJ125" s="112">
        <f t="shared" si="8"/>
        <v>23</v>
      </c>
      <c r="AK125" s="92">
        <f t="shared" si="8"/>
        <v>50</v>
      </c>
      <c r="AL125" s="166">
        <v>31</v>
      </c>
      <c r="AM125" s="167">
        <v>67</v>
      </c>
      <c r="AN125" s="166"/>
      <c r="AO125" s="167"/>
      <c r="AP125" s="109">
        <f t="shared" si="6"/>
        <v>2524</v>
      </c>
      <c r="AQ125" s="110">
        <f t="shared" si="6"/>
        <v>4540</v>
      </c>
    </row>
    <row r="126" spans="1:43" ht="12.75">
      <c r="A126" s="6" t="s">
        <v>174</v>
      </c>
      <c r="B126" s="81"/>
      <c r="C126" s="43" t="s">
        <v>175</v>
      </c>
      <c r="D126" s="166">
        <v>41</v>
      </c>
      <c r="E126" s="167">
        <v>56</v>
      </c>
      <c r="F126" s="166">
        <v>125</v>
      </c>
      <c r="G126" s="167">
        <v>206</v>
      </c>
      <c r="H126" s="166">
        <v>17</v>
      </c>
      <c r="I126" s="167">
        <v>32</v>
      </c>
      <c r="J126" s="166">
        <v>14</v>
      </c>
      <c r="K126" s="167">
        <v>14</v>
      </c>
      <c r="L126" s="166">
        <v>2</v>
      </c>
      <c r="M126" s="167">
        <v>4</v>
      </c>
      <c r="N126" s="166">
        <v>6</v>
      </c>
      <c r="O126" s="167">
        <v>16</v>
      </c>
      <c r="P126" s="117">
        <f t="shared" si="7"/>
        <v>205</v>
      </c>
      <c r="Q126" s="118">
        <f t="shared" si="7"/>
        <v>328</v>
      </c>
      <c r="R126" s="166"/>
      <c r="S126" s="167"/>
      <c r="T126" s="166"/>
      <c r="U126" s="167"/>
      <c r="V126" s="166"/>
      <c r="W126" s="167"/>
      <c r="X126" s="166">
        <v>29</v>
      </c>
      <c r="Y126" s="167">
        <v>52</v>
      </c>
      <c r="Z126" s="166"/>
      <c r="AA126" s="167"/>
      <c r="AB126" s="166">
        <v>3</v>
      </c>
      <c r="AC126" s="167">
        <v>3</v>
      </c>
      <c r="AD126" s="166"/>
      <c r="AE126" s="167"/>
      <c r="AF126" s="166"/>
      <c r="AG126" s="167"/>
      <c r="AH126" s="166"/>
      <c r="AI126" s="167"/>
      <c r="AJ126" s="112">
        <f t="shared" si="8"/>
        <v>32</v>
      </c>
      <c r="AK126" s="92">
        <f t="shared" si="8"/>
        <v>55</v>
      </c>
      <c r="AL126" s="166">
        <v>45</v>
      </c>
      <c r="AM126" s="167">
        <v>71</v>
      </c>
      <c r="AN126" s="166"/>
      <c r="AO126" s="167"/>
      <c r="AP126" s="109">
        <f t="shared" si="6"/>
        <v>282</v>
      </c>
      <c r="AQ126" s="110">
        <f t="shared" si="6"/>
        <v>454</v>
      </c>
    </row>
    <row r="127" spans="1:43" ht="12.75">
      <c r="A127" s="6" t="s">
        <v>176</v>
      </c>
      <c r="B127" s="81"/>
      <c r="C127" s="43" t="s">
        <v>177</v>
      </c>
      <c r="D127" s="166">
        <v>8</v>
      </c>
      <c r="E127" s="167">
        <v>12</v>
      </c>
      <c r="F127" s="166">
        <v>93</v>
      </c>
      <c r="G127" s="167">
        <v>208</v>
      </c>
      <c r="H127" s="166">
        <v>15</v>
      </c>
      <c r="I127" s="167">
        <v>36</v>
      </c>
      <c r="J127" s="166">
        <v>1</v>
      </c>
      <c r="K127" s="167">
        <v>1</v>
      </c>
      <c r="L127" s="166"/>
      <c r="M127" s="167"/>
      <c r="N127" s="166">
        <v>4</v>
      </c>
      <c r="O127" s="167">
        <v>6</v>
      </c>
      <c r="P127" s="117">
        <f>SUM(N127+L127+J127+H127+F127+D127)</f>
        <v>121</v>
      </c>
      <c r="Q127" s="118">
        <f>SUM(O127+M127+K127+I127+G127+E127)</f>
        <v>263</v>
      </c>
      <c r="R127" s="166">
        <v>1</v>
      </c>
      <c r="S127" s="167">
        <v>7</v>
      </c>
      <c r="T127" s="166"/>
      <c r="U127" s="167"/>
      <c r="V127" s="166"/>
      <c r="W127" s="167"/>
      <c r="X127" s="166">
        <v>6</v>
      </c>
      <c r="Y127" s="167">
        <v>12</v>
      </c>
      <c r="Z127" s="166">
        <v>1</v>
      </c>
      <c r="AA127" s="167">
        <v>3</v>
      </c>
      <c r="AB127" s="166">
        <v>2</v>
      </c>
      <c r="AC127" s="167">
        <v>2</v>
      </c>
      <c r="AD127" s="166"/>
      <c r="AE127" s="167"/>
      <c r="AF127" s="166"/>
      <c r="AG127" s="167"/>
      <c r="AH127" s="166"/>
      <c r="AI127" s="167"/>
      <c r="AJ127" s="112">
        <f t="shared" si="8"/>
        <v>10</v>
      </c>
      <c r="AK127" s="92">
        <f t="shared" si="8"/>
        <v>24</v>
      </c>
      <c r="AL127" s="166">
        <v>5</v>
      </c>
      <c r="AM127" s="167">
        <v>8</v>
      </c>
      <c r="AN127" s="166"/>
      <c r="AO127" s="167"/>
      <c r="AP127" s="109">
        <f t="shared" si="6"/>
        <v>136</v>
      </c>
      <c r="AQ127" s="110">
        <f t="shared" si="6"/>
        <v>295</v>
      </c>
    </row>
    <row r="128" spans="1:43" ht="12.75">
      <c r="A128" s="6" t="s">
        <v>179</v>
      </c>
      <c r="B128" s="81"/>
      <c r="C128" s="43" t="s">
        <v>180</v>
      </c>
      <c r="D128" s="166">
        <v>19</v>
      </c>
      <c r="E128" s="167">
        <v>48</v>
      </c>
      <c r="F128" s="166">
        <v>86</v>
      </c>
      <c r="G128" s="167">
        <v>184</v>
      </c>
      <c r="H128" s="166">
        <v>12</v>
      </c>
      <c r="I128" s="167">
        <v>22</v>
      </c>
      <c r="J128" s="166">
        <v>1</v>
      </c>
      <c r="K128" s="167">
        <v>2</v>
      </c>
      <c r="L128" s="166">
        <v>5</v>
      </c>
      <c r="M128" s="167">
        <v>8</v>
      </c>
      <c r="N128" s="166">
        <v>1</v>
      </c>
      <c r="O128" s="167">
        <v>4</v>
      </c>
      <c r="P128" s="117">
        <f>SUM(N128+L128+J128+H128+F128+D128)</f>
        <v>124</v>
      </c>
      <c r="Q128" s="118">
        <f>SUM(O128+M128+K128+I128+G128+E128)</f>
        <v>268</v>
      </c>
      <c r="R128" s="166"/>
      <c r="S128" s="167"/>
      <c r="T128" s="166"/>
      <c r="U128" s="167"/>
      <c r="V128" s="166"/>
      <c r="W128" s="167"/>
      <c r="X128" s="166">
        <v>4</v>
      </c>
      <c r="Y128" s="167">
        <v>7</v>
      </c>
      <c r="Z128" s="166">
        <v>5</v>
      </c>
      <c r="AA128" s="167">
        <v>35</v>
      </c>
      <c r="AB128" s="166">
        <v>4</v>
      </c>
      <c r="AC128" s="167">
        <v>7</v>
      </c>
      <c r="AD128" s="166"/>
      <c r="AE128" s="167"/>
      <c r="AF128" s="166"/>
      <c r="AG128" s="167"/>
      <c r="AH128" s="166"/>
      <c r="AI128" s="167"/>
      <c r="AJ128" s="112">
        <f>R128+T128+V128+X128+Z128+AB128+AD128+AF128+AH128</f>
        <v>13</v>
      </c>
      <c r="AK128" s="92">
        <f>S128+U128+W128+Y128+AA128+AC128+AE128+AG128+AI128</f>
        <v>49</v>
      </c>
      <c r="AL128" s="166">
        <v>11</v>
      </c>
      <c r="AM128" s="167">
        <v>34</v>
      </c>
      <c r="AN128" s="166"/>
      <c r="AO128" s="167"/>
      <c r="AP128" s="109">
        <f>SUM(AL128+AN128+AJ128+P128)</f>
        <v>148</v>
      </c>
      <c r="AQ128" s="110">
        <f>SUM(AM128+AO128+AK128+Q128)</f>
        <v>351</v>
      </c>
    </row>
    <row r="129" spans="1:43" ht="12.75">
      <c r="A129" s="6" t="s">
        <v>291</v>
      </c>
      <c r="B129" s="81"/>
      <c r="C129" s="43" t="s">
        <v>181</v>
      </c>
      <c r="D129" s="166">
        <v>31</v>
      </c>
      <c r="E129" s="167">
        <v>141</v>
      </c>
      <c r="F129" s="166">
        <v>89</v>
      </c>
      <c r="G129" s="167">
        <v>230</v>
      </c>
      <c r="H129" s="166">
        <v>23</v>
      </c>
      <c r="I129" s="167">
        <v>62</v>
      </c>
      <c r="J129" s="166">
        <v>13</v>
      </c>
      <c r="K129" s="167">
        <v>31</v>
      </c>
      <c r="L129" s="166">
        <v>3</v>
      </c>
      <c r="M129" s="167">
        <v>4</v>
      </c>
      <c r="N129" s="166">
        <v>9</v>
      </c>
      <c r="O129" s="167">
        <v>45</v>
      </c>
      <c r="P129" s="117">
        <f t="shared" si="7"/>
        <v>168</v>
      </c>
      <c r="Q129" s="118">
        <f t="shared" si="7"/>
        <v>513</v>
      </c>
      <c r="R129" s="166">
        <v>2</v>
      </c>
      <c r="S129" s="167">
        <v>2</v>
      </c>
      <c r="T129" s="166"/>
      <c r="U129" s="167"/>
      <c r="V129" s="166"/>
      <c r="W129" s="167"/>
      <c r="X129" s="166">
        <v>15</v>
      </c>
      <c r="Y129" s="167">
        <v>34</v>
      </c>
      <c r="Z129" s="166">
        <v>1</v>
      </c>
      <c r="AA129" s="167">
        <v>2</v>
      </c>
      <c r="AB129" s="166"/>
      <c r="AC129" s="167"/>
      <c r="AD129" s="166"/>
      <c r="AE129" s="167"/>
      <c r="AF129" s="166"/>
      <c r="AG129" s="167"/>
      <c r="AH129" s="166"/>
      <c r="AI129" s="167"/>
      <c r="AJ129" s="112">
        <f t="shared" si="8"/>
        <v>18</v>
      </c>
      <c r="AK129" s="92">
        <f t="shared" si="8"/>
        <v>38</v>
      </c>
      <c r="AL129" s="166">
        <v>13</v>
      </c>
      <c r="AM129" s="167">
        <v>23</v>
      </c>
      <c r="AN129" s="166"/>
      <c r="AO129" s="167"/>
      <c r="AP129" s="109">
        <f t="shared" si="6"/>
        <v>199</v>
      </c>
      <c r="AQ129" s="110">
        <f t="shared" si="6"/>
        <v>574</v>
      </c>
    </row>
    <row r="130" spans="1:43" ht="12.75">
      <c r="A130" s="6" t="s">
        <v>292</v>
      </c>
      <c r="B130" s="81"/>
      <c r="C130" s="43" t="s">
        <v>178</v>
      </c>
      <c r="D130" s="166">
        <v>30</v>
      </c>
      <c r="E130" s="167">
        <v>79</v>
      </c>
      <c r="F130" s="166">
        <v>755</v>
      </c>
      <c r="G130" s="167">
        <v>1481</v>
      </c>
      <c r="H130" s="166">
        <v>118</v>
      </c>
      <c r="I130" s="167">
        <v>273</v>
      </c>
      <c r="J130" s="166">
        <v>14</v>
      </c>
      <c r="K130" s="167">
        <v>24</v>
      </c>
      <c r="L130" s="166">
        <v>8</v>
      </c>
      <c r="M130" s="167">
        <v>12</v>
      </c>
      <c r="N130" s="166">
        <v>24</v>
      </c>
      <c r="O130" s="167">
        <v>116</v>
      </c>
      <c r="P130" s="117">
        <f t="shared" si="7"/>
        <v>949</v>
      </c>
      <c r="Q130" s="118">
        <f t="shared" si="7"/>
        <v>1985</v>
      </c>
      <c r="R130" s="166">
        <v>2</v>
      </c>
      <c r="S130" s="167">
        <v>5</v>
      </c>
      <c r="T130" s="166"/>
      <c r="U130" s="167"/>
      <c r="V130" s="166"/>
      <c r="W130" s="167"/>
      <c r="X130" s="166">
        <v>61</v>
      </c>
      <c r="Y130" s="167">
        <v>132</v>
      </c>
      <c r="Z130" s="166">
        <v>2</v>
      </c>
      <c r="AA130" s="167">
        <v>4</v>
      </c>
      <c r="AB130" s="166">
        <v>8</v>
      </c>
      <c r="AC130" s="167">
        <v>8</v>
      </c>
      <c r="AD130" s="166"/>
      <c r="AE130" s="167"/>
      <c r="AF130" s="166"/>
      <c r="AG130" s="167"/>
      <c r="AH130" s="166"/>
      <c r="AI130" s="167"/>
      <c r="AJ130" s="112">
        <f t="shared" si="8"/>
        <v>73</v>
      </c>
      <c r="AK130" s="92">
        <f t="shared" si="8"/>
        <v>149</v>
      </c>
      <c r="AL130" s="166">
        <v>25</v>
      </c>
      <c r="AM130" s="167">
        <v>47</v>
      </c>
      <c r="AN130" s="166"/>
      <c r="AO130" s="167"/>
      <c r="AP130" s="109">
        <f t="shared" si="6"/>
        <v>1047</v>
      </c>
      <c r="AQ130" s="110">
        <f t="shared" si="6"/>
        <v>2181</v>
      </c>
    </row>
    <row r="131" spans="1:43" ht="12.75">
      <c r="A131" s="6" t="s">
        <v>182</v>
      </c>
      <c r="B131" s="81"/>
      <c r="C131" s="43" t="s">
        <v>183</v>
      </c>
      <c r="D131" s="166">
        <v>1</v>
      </c>
      <c r="E131" s="167">
        <v>4</v>
      </c>
      <c r="F131" s="166">
        <v>2</v>
      </c>
      <c r="G131" s="167">
        <v>5</v>
      </c>
      <c r="H131" s="166">
        <v>9</v>
      </c>
      <c r="I131" s="167">
        <v>14</v>
      </c>
      <c r="J131" s="166"/>
      <c r="K131" s="167"/>
      <c r="L131" s="166"/>
      <c r="M131" s="167"/>
      <c r="N131" s="166"/>
      <c r="O131" s="167"/>
      <c r="P131" s="117">
        <f t="shared" si="7"/>
        <v>12</v>
      </c>
      <c r="Q131" s="118">
        <f t="shared" si="7"/>
        <v>23</v>
      </c>
      <c r="R131" s="166"/>
      <c r="S131" s="167"/>
      <c r="T131" s="166"/>
      <c r="U131" s="167"/>
      <c r="V131" s="166"/>
      <c r="W131" s="167"/>
      <c r="X131" s="166">
        <v>2</v>
      </c>
      <c r="Y131" s="167">
        <v>2</v>
      </c>
      <c r="Z131" s="166"/>
      <c r="AA131" s="167"/>
      <c r="AB131" s="166">
        <v>1</v>
      </c>
      <c r="AC131" s="167">
        <v>1</v>
      </c>
      <c r="AD131" s="166"/>
      <c r="AE131" s="167"/>
      <c r="AF131" s="166"/>
      <c r="AG131" s="167"/>
      <c r="AH131" s="166"/>
      <c r="AI131" s="167"/>
      <c r="AJ131" s="112">
        <f t="shared" si="8"/>
        <v>3</v>
      </c>
      <c r="AK131" s="92">
        <f t="shared" si="8"/>
        <v>3</v>
      </c>
      <c r="AL131" s="166">
        <v>7</v>
      </c>
      <c r="AM131" s="167">
        <v>35</v>
      </c>
      <c r="AN131" s="166"/>
      <c r="AO131" s="167"/>
      <c r="AP131" s="109">
        <f t="shared" si="6"/>
        <v>22</v>
      </c>
      <c r="AQ131" s="110">
        <f t="shared" si="6"/>
        <v>61</v>
      </c>
    </row>
    <row r="132" spans="1:43" ht="12.75">
      <c r="A132" s="6" t="s">
        <v>293</v>
      </c>
      <c r="B132" s="81"/>
      <c r="C132" s="43" t="s">
        <v>184</v>
      </c>
      <c r="D132" s="166">
        <v>7</v>
      </c>
      <c r="E132" s="167">
        <v>33</v>
      </c>
      <c r="F132" s="166">
        <v>171</v>
      </c>
      <c r="G132" s="167">
        <v>416</v>
      </c>
      <c r="H132" s="166">
        <v>56</v>
      </c>
      <c r="I132" s="167">
        <v>121</v>
      </c>
      <c r="J132" s="166">
        <v>12</v>
      </c>
      <c r="K132" s="167">
        <v>17</v>
      </c>
      <c r="L132" s="166">
        <v>4</v>
      </c>
      <c r="M132" s="167">
        <v>6</v>
      </c>
      <c r="N132" s="166">
        <v>3</v>
      </c>
      <c r="O132" s="167">
        <v>19</v>
      </c>
      <c r="P132" s="117">
        <f t="shared" si="7"/>
        <v>253</v>
      </c>
      <c r="Q132" s="118">
        <f t="shared" si="7"/>
        <v>612</v>
      </c>
      <c r="R132" s="166">
        <v>1</v>
      </c>
      <c r="S132" s="167">
        <v>2</v>
      </c>
      <c r="T132" s="166">
        <v>1</v>
      </c>
      <c r="U132" s="167">
        <v>2</v>
      </c>
      <c r="V132" s="166"/>
      <c r="W132" s="167"/>
      <c r="X132" s="166">
        <v>22</v>
      </c>
      <c r="Y132" s="167">
        <v>64</v>
      </c>
      <c r="Z132" s="166"/>
      <c r="AA132" s="167"/>
      <c r="AB132" s="166">
        <v>4</v>
      </c>
      <c r="AC132" s="167">
        <v>5</v>
      </c>
      <c r="AD132" s="166"/>
      <c r="AE132" s="167"/>
      <c r="AF132" s="166"/>
      <c r="AG132" s="167"/>
      <c r="AH132" s="166"/>
      <c r="AI132" s="167"/>
      <c r="AJ132" s="112">
        <f t="shared" si="8"/>
        <v>28</v>
      </c>
      <c r="AK132" s="92">
        <f t="shared" si="8"/>
        <v>73</v>
      </c>
      <c r="AL132" s="166">
        <v>18</v>
      </c>
      <c r="AM132" s="167">
        <v>34</v>
      </c>
      <c r="AN132" s="166"/>
      <c r="AO132" s="167"/>
      <c r="AP132" s="109">
        <f t="shared" si="6"/>
        <v>299</v>
      </c>
      <c r="AQ132" s="110">
        <f t="shared" si="6"/>
        <v>719</v>
      </c>
    </row>
    <row r="133" spans="1:43" ht="12.75">
      <c r="A133" s="6" t="s">
        <v>185</v>
      </c>
      <c r="B133" s="81"/>
      <c r="C133" s="43" t="s">
        <v>186</v>
      </c>
      <c r="D133" s="166">
        <v>6</v>
      </c>
      <c r="E133" s="167">
        <v>36</v>
      </c>
      <c r="F133" s="166">
        <v>42</v>
      </c>
      <c r="G133" s="167">
        <v>133</v>
      </c>
      <c r="H133" s="166">
        <v>8</v>
      </c>
      <c r="I133" s="167">
        <v>15</v>
      </c>
      <c r="J133" s="166">
        <v>5</v>
      </c>
      <c r="K133" s="167">
        <v>8</v>
      </c>
      <c r="L133" s="166">
        <v>2</v>
      </c>
      <c r="M133" s="167">
        <v>4</v>
      </c>
      <c r="N133" s="166">
        <v>4</v>
      </c>
      <c r="O133" s="167">
        <v>7</v>
      </c>
      <c r="P133" s="117">
        <f t="shared" si="7"/>
        <v>67</v>
      </c>
      <c r="Q133" s="118">
        <f t="shared" si="7"/>
        <v>203</v>
      </c>
      <c r="R133" s="166"/>
      <c r="S133" s="167"/>
      <c r="T133" s="166"/>
      <c r="U133" s="167"/>
      <c r="V133" s="166"/>
      <c r="W133" s="167"/>
      <c r="X133" s="166">
        <v>4</v>
      </c>
      <c r="Y133" s="167">
        <v>14</v>
      </c>
      <c r="Z133" s="166"/>
      <c r="AA133" s="167"/>
      <c r="AB133" s="166">
        <v>1</v>
      </c>
      <c r="AC133" s="167">
        <v>1</v>
      </c>
      <c r="AD133" s="166"/>
      <c r="AE133" s="167"/>
      <c r="AF133" s="166"/>
      <c r="AG133" s="167"/>
      <c r="AH133" s="166"/>
      <c r="AI133" s="167"/>
      <c r="AJ133" s="112">
        <f t="shared" si="8"/>
        <v>5</v>
      </c>
      <c r="AK133" s="92">
        <f t="shared" si="8"/>
        <v>15</v>
      </c>
      <c r="AL133" s="166">
        <v>9</v>
      </c>
      <c r="AM133" s="167">
        <v>28</v>
      </c>
      <c r="AN133" s="166"/>
      <c r="AO133" s="167"/>
      <c r="AP133" s="109">
        <f t="shared" si="6"/>
        <v>81</v>
      </c>
      <c r="AQ133" s="110">
        <f t="shared" si="6"/>
        <v>246</v>
      </c>
    </row>
    <row r="134" spans="1:43" ht="12.75">
      <c r="A134" s="6" t="s">
        <v>294</v>
      </c>
      <c r="B134" s="81"/>
      <c r="C134" s="43" t="s">
        <v>187</v>
      </c>
      <c r="D134" s="166">
        <v>31</v>
      </c>
      <c r="E134" s="167">
        <v>130</v>
      </c>
      <c r="F134" s="166">
        <v>58</v>
      </c>
      <c r="G134" s="167">
        <v>170</v>
      </c>
      <c r="H134" s="166">
        <v>27</v>
      </c>
      <c r="I134" s="167">
        <v>47</v>
      </c>
      <c r="J134" s="166">
        <v>2</v>
      </c>
      <c r="K134" s="167">
        <v>4</v>
      </c>
      <c r="L134" s="166">
        <v>2</v>
      </c>
      <c r="M134" s="167">
        <v>3</v>
      </c>
      <c r="N134" s="166">
        <v>3</v>
      </c>
      <c r="O134" s="167">
        <v>25</v>
      </c>
      <c r="P134" s="117">
        <f t="shared" si="7"/>
        <v>123</v>
      </c>
      <c r="Q134" s="118">
        <f t="shared" si="7"/>
        <v>379</v>
      </c>
      <c r="R134" s="166">
        <v>1</v>
      </c>
      <c r="S134" s="167">
        <v>6</v>
      </c>
      <c r="T134" s="166">
        <v>1</v>
      </c>
      <c r="U134" s="167">
        <v>2</v>
      </c>
      <c r="V134" s="166"/>
      <c r="W134" s="167"/>
      <c r="X134" s="166">
        <v>7</v>
      </c>
      <c r="Y134" s="167">
        <v>17</v>
      </c>
      <c r="Z134" s="166"/>
      <c r="AA134" s="167"/>
      <c r="AB134" s="166"/>
      <c r="AC134" s="167"/>
      <c r="AD134" s="166"/>
      <c r="AE134" s="167"/>
      <c r="AF134" s="166"/>
      <c r="AG134" s="167"/>
      <c r="AH134" s="166"/>
      <c r="AI134" s="167"/>
      <c r="AJ134" s="112">
        <f t="shared" si="8"/>
        <v>9</v>
      </c>
      <c r="AK134" s="92">
        <f t="shared" si="8"/>
        <v>25</v>
      </c>
      <c r="AL134" s="166">
        <v>7</v>
      </c>
      <c r="AM134" s="167">
        <v>19</v>
      </c>
      <c r="AN134" s="166"/>
      <c r="AO134" s="167"/>
      <c r="AP134" s="109">
        <f t="shared" si="6"/>
        <v>139</v>
      </c>
      <c r="AQ134" s="110">
        <f t="shared" si="6"/>
        <v>423</v>
      </c>
    </row>
    <row r="135" spans="1:43" ht="12.75">
      <c r="A135" s="6" t="s">
        <v>188</v>
      </c>
      <c r="B135" s="81"/>
      <c r="C135" s="43" t="s">
        <v>189</v>
      </c>
      <c r="D135" s="166">
        <v>54</v>
      </c>
      <c r="E135" s="167">
        <v>191</v>
      </c>
      <c r="F135" s="166">
        <v>328</v>
      </c>
      <c r="G135" s="167">
        <v>976</v>
      </c>
      <c r="H135" s="166">
        <v>116</v>
      </c>
      <c r="I135" s="167">
        <v>279</v>
      </c>
      <c r="J135" s="166">
        <v>27</v>
      </c>
      <c r="K135" s="167">
        <v>37</v>
      </c>
      <c r="L135" s="166">
        <v>8</v>
      </c>
      <c r="M135" s="167">
        <v>12</v>
      </c>
      <c r="N135" s="166">
        <v>23</v>
      </c>
      <c r="O135" s="167">
        <v>135</v>
      </c>
      <c r="P135" s="117">
        <f t="shared" si="7"/>
        <v>556</v>
      </c>
      <c r="Q135" s="118">
        <f t="shared" si="7"/>
        <v>1630</v>
      </c>
      <c r="R135" s="166"/>
      <c r="S135" s="167"/>
      <c r="T135" s="166">
        <v>1</v>
      </c>
      <c r="U135" s="167">
        <v>3</v>
      </c>
      <c r="V135" s="166"/>
      <c r="W135" s="167"/>
      <c r="X135" s="166">
        <v>73</v>
      </c>
      <c r="Y135" s="167">
        <v>187</v>
      </c>
      <c r="Z135" s="166">
        <v>4</v>
      </c>
      <c r="AA135" s="167">
        <v>12</v>
      </c>
      <c r="AB135" s="166">
        <v>9</v>
      </c>
      <c r="AC135" s="167">
        <v>17</v>
      </c>
      <c r="AD135" s="166"/>
      <c r="AE135" s="167"/>
      <c r="AF135" s="166"/>
      <c r="AG135" s="167"/>
      <c r="AH135" s="166"/>
      <c r="AI135" s="167"/>
      <c r="AJ135" s="112">
        <f t="shared" si="8"/>
        <v>87</v>
      </c>
      <c r="AK135" s="92">
        <f t="shared" si="8"/>
        <v>219</v>
      </c>
      <c r="AL135" s="166">
        <v>65</v>
      </c>
      <c r="AM135" s="167">
        <v>119</v>
      </c>
      <c r="AN135" s="166"/>
      <c r="AO135" s="167"/>
      <c r="AP135" s="109">
        <f t="shared" si="6"/>
        <v>708</v>
      </c>
      <c r="AQ135" s="110">
        <f t="shared" si="6"/>
        <v>1968</v>
      </c>
    </row>
    <row r="136" spans="1:43" ht="12.75">
      <c r="A136" s="6" t="s">
        <v>190</v>
      </c>
      <c r="B136" s="81"/>
      <c r="C136" s="43" t="s">
        <v>191</v>
      </c>
      <c r="D136" s="166">
        <v>6</v>
      </c>
      <c r="E136" s="167">
        <v>27</v>
      </c>
      <c r="F136" s="166">
        <v>42</v>
      </c>
      <c r="G136" s="167">
        <v>106</v>
      </c>
      <c r="H136" s="166">
        <v>24</v>
      </c>
      <c r="I136" s="167">
        <v>67</v>
      </c>
      <c r="J136" s="166">
        <v>3</v>
      </c>
      <c r="K136" s="167">
        <v>3</v>
      </c>
      <c r="L136" s="166">
        <v>6</v>
      </c>
      <c r="M136" s="167">
        <v>8</v>
      </c>
      <c r="N136" s="166">
        <v>1</v>
      </c>
      <c r="O136" s="167">
        <v>4</v>
      </c>
      <c r="P136" s="117">
        <f t="shared" si="7"/>
        <v>82</v>
      </c>
      <c r="Q136" s="118">
        <f t="shared" si="7"/>
        <v>215</v>
      </c>
      <c r="R136" s="166">
        <v>4</v>
      </c>
      <c r="S136" s="167">
        <v>4</v>
      </c>
      <c r="T136" s="166"/>
      <c r="U136" s="167"/>
      <c r="V136" s="166"/>
      <c r="W136" s="167"/>
      <c r="X136" s="166">
        <v>9</v>
      </c>
      <c r="Y136" s="167">
        <v>27</v>
      </c>
      <c r="Z136" s="166"/>
      <c r="AA136" s="167"/>
      <c r="AB136" s="166">
        <v>5</v>
      </c>
      <c r="AC136" s="167">
        <v>8</v>
      </c>
      <c r="AD136" s="166"/>
      <c r="AE136" s="167"/>
      <c r="AF136" s="166"/>
      <c r="AG136" s="167"/>
      <c r="AH136" s="166"/>
      <c r="AI136" s="167"/>
      <c r="AJ136" s="112">
        <f t="shared" si="8"/>
        <v>18</v>
      </c>
      <c r="AK136" s="92">
        <f t="shared" si="8"/>
        <v>39</v>
      </c>
      <c r="AL136" s="166">
        <v>9</v>
      </c>
      <c r="AM136" s="167">
        <v>46</v>
      </c>
      <c r="AN136" s="166"/>
      <c r="AO136" s="167"/>
      <c r="AP136" s="109">
        <f t="shared" si="6"/>
        <v>109</v>
      </c>
      <c r="AQ136" s="110">
        <f t="shared" si="6"/>
        <v>300</v>
      </c>
    </row>
    <row r="137" spans="1:43" ht="12.75">
      <c r="A137" s="6" t="s">
        <v>295</v>
      </c>
      <c r="B137" s="81"/>
      <c r="C137" s="43" t="s">
        <v>303</v>
      </c>
      <c r="D137" s="166">
        <v>5</v>
      </c>
      <c r="E137" s="167">
        <v>20</v>
      </c>
      <c r="F137" s="166">
        <v>14</v>
      </c>
      <c r="G137" s="167">
        <v>34</v>
      </c>
      <c r="H137" s="166">
        <v>1</v>
      </c>
      <c r="I137" s="167">
        <v>2</v>
      </c>
      <c r="J137" s="166"/>
      <c r="K137" s="167"/>
      <c r="L137" s="166"/>
      <c r="M137" s="167"/>
      <c r="N137" s="166"/>
      <c r="O137" s="167"/>
      <c r="P137" s="117">
        <f t="shared" si="7"/>
        <v>20</v>
      </c>
      <c r="Q137" s="118">
        <f t="shared" si="7"/>
        <v>56</v>
      </c>
      <c r="R137" s="166">
        <v>1</v>
      </c>
      <c r="S137" s="167">
        <v>3</v>
      </c>
      <c r="T137" s="166"/>
      <c r="U137" s="167"/>
      <c r="V137" s="166"/>
      <c r="W137" s="167"/>
      <c r="X137" s="166"/>
      <c r="Y137" s="167"/>
      <c r="Z137" s="166"/>
      <c r="AA137" s="167"/>
      <c r="AB137" s="166"/>
      <c r="AC137" s="167"/>
      <c r="AD137" s="166"/>
      <c r="AE137" s="167"/>
      <c r="AF137" s="166"/>
      <c r="AG137" s="167"/>
      <c r="AH137" s="166"/>
      <c r="AI137" s="167"/>
      <c r="AJ137" s="112">
        <f t="shared" si="8"/>
        <v>1</v>
      </c>
      <c r="AK137" s="92">
        <f t="shared" si="8"/>
        <v>3</v>
      </c>
      <c r="AL137" s="166"/>
      <c r="AM137" s="167"/>
      <c r="AN137" s="166"/>
      <c r="AO137" s="167"/>
      <c r="AP137" s="109">
        <f t="shared" si="6"/>
        <v>21</v>
      </c>
      <c r="AQ137" s="110">
        <f t="shared" si="6"/>
        <v>59</v>
      </c>
    </row>
    <row r="138" spans="1:43" ht="13.5" thickBot="1">
      <c r="A138" s="6" t="s">
        <v>296</v>
      </c>
      <c r="B138" s="81"/>
      <c r="C138" s="43" t="s">
        <v>192</v>
      </c>
      <c r="D138" s="168"/>
      <c r="E138" s="167"/>
      <c r="F138" s="168"/>
      <c r="G138" s="167"/>
      <c r="H138" s="168"/>
      <c r="I138" s="167"/>
      <c r="J138" s="168"/>
      <c r="K138" s="167"/>
      <c r="L138" s="168"/>
      <c r="M138" s="167"/>
      <c r="N138" s="168"/>
      <c r="O138" s="167"/>
      <c r="P138" s="120">
        <f t="shared" si="7"/>
        <v>0</v>
      </c>
      <c r="Q138" s="121">
        <f t="shared" si="7"/>
        <v>0</v>
      </c>
      <c r="R138" s="168"/>
      <c r="S138" s="167"/>
      <c r="T138" s="168"/>
      <c r="U138" s="167"/>
      <c r="V138" s="168"/>
      <c r="W138" s="167"/>
      <c r="X138" s="168"/>
      <c r="Y138" s="167"/>
      <c r="Z138" s="168"/>
      <c r="AA138" s="167"/>
      <c r="AB138" s="168"/>
      <c r="AC138" s="167"/>
      <c r="AD138" s="168"/>
      <c r="AE138" s="167"/>
      <c r="AF138" s="168"/>
      <c r="AG138" s="167"/>
      <c r="AH138" s="168"/>
      <c r="AI138" s="167"/>
      <c r="AJ138" s="122">
        <f t="shared" si="8"/>
        <v>0</v>
      </c>
      <c r="AK138" s="119">
        <f t="shared" si="8"/>
        <v>0</v>
      </c>
      <c r="AL138" s="168"/>
      <c r="AM138" s="167"/>
      <c r="AN138" s="168"/>
      <c r="AO138" s="167"/>
      <c r="AP138" s="123">
        <f>SUM(AL138+AN138+AJ138+P138)</f>
        <v>0</v>
      </c>
      <c r="AQ138" s="124">
        <f>SUM(AM138+AO138+AK138+Q138)</f>
        <v>0</v>
      </c>
    </row>
    <row r="139" spans="1:43" ht="12.75">
      <c r="A139" s="41" t="s">
        <v>193</v>
      </c>
      <c r="B139" s="81"/>
      <c r="C139" s="125" t="s">
        <v>194</v>
      </c>
      <c r="D139" s="126">
        <f aca="true" t="shared" si="9" ref="D139:AQ139">SUM(D82:D138)</f>
        <v>9223</v>
      </c>
      <c r="E139" s="127">
        <f t="shared" si="9"/>
        <v>36084</v>
      </c>
      <c r="F139" s="128">
        <f t="shared" si="9"/>
        <v>44931</v>
      </c>
      <c r="G139" s="127">
        <f t="shared" si="9"/>
        <v>170246</v>
      </c>
      <c r="H139" s="128">
        <f t="shared" si="9"/>
        <v>16581</v>
      </c>
      <c r="I139" s="127">
        <f t="shared" si="9"/>
        <v>47233</v>
      </c>
      <c r="J139" s="126">
        <f t="shared" si="9"/>
        <v>4060</v>
      </c>
      <c r="K139" s="129">
        <f t="shared" si="9"/>
        <v>9848</v>
      </c>
      <c r="L139" s="126">
        <f t="shared" si="9"/>
        <v>2398</v>
      </c>
      <c r="M139" s="127">
        <f t="shared" si="9"/>
        <v>4710</v>
      </c>
      <c r="N139" s="130">
        <f t="shared" si="9"/>
        <v>3443</v>
      </c>
      <c r="O139" s="129">
        <f t="shared" si="9"/>
        <v>15622</v>
      </c>
      <c r="P139" s="126">
        <f t="shared" si="9"/>
        <v>80636</v>
      </c>
      <c r="Q139" s="127">
        <f t="shared" si="9"/>
        <v>283743</v>
      </c>
      <c r="R139" s="130">
        <f t="shared" si="9"/>
        <v>2357</v>
      </c>
      <c r="S139" s="127">
        <f t="shared" si="9"/>
        <v>8663</v>
      </c>
      <c r="T139" s="130">
        <f t="shared" si="9"/>
        <v>683</v>
      </c>
      <c r="U139" s="127">
        <f t="shared" si="9"/>
        <v>2384</v>
      </c>
      <c r="V139" s="126">
        <f t="shared" si="9"/>
        <v>0</v>
      </c>
      <c r="W139" s="127">
        <f t="shared" si="9"/>
        <v>0</v>
      </c>
      <c r="X139" s="126">
        <f t="shared" si="9"/>
        <v>6997</v>
      </c>
      <c r="Y139" s="127">
        <f t="shared" si="9"/>
        <v>22181</v>
      </c>
      <c r="Z139" s="126">
        <f t="shared" si="9"/>
        <v>1162</v>
      </c>
      <c r="AA139" s="127">
        <f t="shared" si="9"/>
        <v>4581</v>
      </c>
      <c r="AB139" s="126">
        <f t="shared" si="9"/>
        <v>500</v>
      </c>
      <c r="AC139" s="127">
        <f t="shared" si="9"/>
        <v>832</v>
      </c>
      <c r="AD139" s="126">
        <f t="shared" si="9"/>
        <v>7</v>
      </c>
      <c r="AE139" s="127">
        <f t="shared" si="9"/>
        <v>19</v>
      </c>
      <c r="AF139" s="126">
        <f t="shared" si="9"/>
        <v>0</v>
      </c>
      <c r="AG139" s="127">
        <f t="shared" si="9"/>
        <v>0</v>
      </c>
      <c r="AH139" s="126">
        <f t="shared" si="9"/>
        <v>0</v>
      </c>
      <c r="AI139" s="129">
        <f t="shared" si="9"/>
        <v>0</v>
      </c>
      <c r="AJ139" s="126">
        <f t="shared" si="9"/>
        <v>11706</v>
      </c>
      <c r="AK139" s="127">
        <f t="shared" si="9"/>
        <v>38660</v>
      </c>
      <c r="AL139" s="126">
        <f t="shared" si="9"/>
        <v>8306</v>
      </c>
      <c r="AM139" s="130">
        <f t="shared" si="9"/>
        <v>20266</v>
      </c>
      <c r="AN139" s="126">
        <f t="shared" si="9"/>
        <v>0</v>
      </c>
      <c r="AO139" s="129">
        <f t="shared" si="9"/>
        <v>0</v>
      </c>
      <c r="AP139" s="131">
        <f t="shared" si="9"/>
        <v>100648</v>
      </c>
      <c r="AQ139" s="132">
        <f t="shared" si="9"/>
        <v>342669</v>
      </c>
    </row>
    <row r="140" spans="1:43" ht="13.5" thickBot="1">
      <c r="A140" s="41" t="s">
        <v>195</v>
      </c>
      <c r="B140" s="81"/>
      <c r="C140" s="91">
        <v>999</v>
      </c>
      <c r="D140" s="93">
        <f aca="true" t="shared" si="10" ref="D140:AQ140">SUM(D52)</f>
        <v>13662</v>
      </c>
      <c r="E140" s="94">
        <f t="shared" si="10"/>
        <v>41626</v>
      </c>
      <c r="F140" s="92">
        <f t="shared" si="10"/>
        <v>162778</v>
      </c>
      <c r="G140" s="94">
        <f t="shared" si="10"/>
        <v>461471</v>
      </c>
      <c r="H140" s="92">
        <f t="shared" si="10"/>
        <v>75277</v>
      </c>
      <c r="I140" s="94">
        <f t="shared" si="10"/>
        <v>217456</v>
      </c>
      <c r="J140" s="93">
        <f t="shared" si="10"/>
        <v>11717</v>
      </c>
      <c r="K140" s="95">
        <f t="shared" si="10"/>
        <v>26989</v>
      </c>
      <c r="L140" s="93">
        <f t="shared" si="10"/>
        <v>6488</v>
      </c>
      <c r="M140" s="94">
        <f t="shared" si="10"/>
        <v>12932</v>
      </c>
      <c r="N140" s="96">
        <f t="shared" si="10"/>
        <v>19878</v>
      </c>
      <c r="O140" s="95">
        <f t="shared" si="10"/>
        <v>88428</v>
      </c>
      <c r="P140" s="93">
        <f t="shared" si="10"/>
        <v>289800</v>
      </c>
      <c r="Q140" s="94">
        <f t="shared" si="10"/>
        <v>848902</v>
      </c>
      <c r="R140" s="96">
        <f t="shared" si="10"/>
        <v>16119</v>
      </c>
      <c r="S140" s="94">
        <f t="shared" si="10"/>
        <v>83059</v>
      </c>
      <c r="T140" s="96">
        <f t="shared" si="10"/>
        <v>17044</v>
      </c>
      <c r="U140" s="94">
        <f t="shared" si="10"/>
        <v>59034</v>
      </c>
      <c r="V140" s="93">
        <f t="shared" si="10"/>
        <v>0</v>
      </c>
      <c r="W140" s="94">
        <f t="shared" si="10"/>
        <v>0</v>
      </c>
      <c r="X140" s="93">
        <f t="shared" si="10"/>
        <v>28297</v>
      </c>
      <c r="Y140" s="94">
        <f t="shared" si="10"/>
        <v>87856</v>
      </c>
      <c r="Z140" s="93">
        <f t="shared" si="10"/>
        <v>6873</v>
      </c>
      <c r="AA140" s="94">
        <f t="shared" si="10"/>
        <v>16632</v>
      </c>
      <c r="AB140" s="93">
        <f t="shared" si="10"/>
        <v>394</v>
      </c>
      <c r="AC140" s="94">
        <f t="shared" si="10"/>
        <v>3135</v>
      </c>
      <c r="AD140" s="93">
        <f t="shared" si="10"/>
        <v>178</v>
      </c>
      <c r="AE140" s="94">
        <f t="shared" si="10"/>
        <v>815</v>
      </c>
      <c r="AF140" s="93">
        <f t="shared" si="10"/>
        <v>0</v>
      </c>
      <c r="AG140" s="94">
        <f t="shared" si="10"/>
        <v>0</v>
      </c>
      <c r="AH140" s="93">
        <f t="shared" si="10"/>
        <v>0</v>
      </c>
      <c r="AI140" s="95">
        <f t="shared" si="10"/>
        <v>0</v>
      </c>
      <c r="AJ140" s="93">
        <f t="shared" si="10"/>
        <v>68905</v>
      </c>
      <c r="AK140" s="94">
        <f t="shared" si="10"/>
        <v>250531</v>
      </c>
      <c r="AL140" s="93">
        <f t="shared" si="10"/>
        <v>23034</v>
      </c>
      <c r="AM140" s="96">
        <f t="shared" si="10"/>
        <v>52911</v>
      </c>
      <c r="AN140" s="93">
        <f t="shared" si="10"/>
        <v>0</v>
      </c>
      <c r="AO140" s="95">
        <f t="shared" si="10"/>
        <v>0</v>
      </c>
      <c r="AP140" s="97">
        <f t="shared" si="10"/>
        <v>381739</v>
      </c>
      <c r="AQ140" s="98">
        <f t="shared" si="10"/>
        <v>1152344</v>
      </c>
    </row>
    <row r="141" spans="1:43" ht="13.5" thickBot="1">
      <c r="A141" s="38" t="s">
        <v>15</v>
      </c>
      <c r="B141" s="82"/>
      <c r="C141" s="133" t="s">
        <v>196</v>
      </c>
      <c r="D141" s="99">
        <f>SUM(D140+D139)</f>
        <v>22885</v>
      </c>
      <c r="E141" s="100">
        <f aca="true" t="shared" si="11" ref="E141:AO141">SUM(E140+E139)</f>
        <v>77710</v>
      </c>
      <c r="F141" s="99">
        <f>SUM(F140+F139)</f>
        <v>207709</v>
      </c>
      <c r="G141" s="100">
        <f>SUM(G140+G139)</f>
        <v>631717</v>
      </c>
      <c r="H141" s="99">
        <f>SUM(H140+H139)</f>
        <v>91858</v>
      </c>
      <c r="I141" s="100">
        <f>SUM(I140+I139)</f>
        <v>264689</v>
      </c>
      <c r="J141" s="99">
        <f t="shared" si="11"/>
        <v>15777</v>
      </c>
      <c r="K141" s="100">
        <f t="shared" si="11"/>
        <v>36837</v>
      </c>
      <c r="L141" s="99">
        <f t="shared" si="11"/>
        <v>8886</v>
      </c>
      <c r="M141" s="100">
        <f t="shared" si="11"/>
        <v>17642</v>
      </c>
      <c r="N141" s="99">
        <f t="shared" si="11"/>
        <v>23321</v>
      </c>
      <c r="O141" s="100">
        <f t="shared" si="11"/>
        <v>104050</v>
      </c>
      <c r="P141" s="99">
        <f t="shared" si="11"/>
        <v>370436</v>
      </c>
      <c r="Q141" s="100">
        <f t="shared" si="11"/>
        <v>1132645</v>
      </c>
      <c r="R141" s="99">
        <f t="shared" si="11"/>
        <v>18476</v>
      </c>
      <c r="S141" s="100">
        <f t="shared" si="11"/>
        <v>91722</v>
      </c>
      <c r="T141" s="99">
        <f>SUM(T140+T139)</f>
        <v>17727</v>
      </c>
      <c r="U141" s="100">
        <f>SUM(U140+U139)</f>
        <v>61418</v>
      </c>
      <c r="V141" s="99">
        <f t="shared" si="11"/>
        <v>0</v>
      </c>
      <c r="W141" s="100">
        <f t="shared" si="11"/>
        <v>0</v>
      </c>
      <c r="X141" s="99">
        <f>SUM(X140+X139)</f>
        <v>35294</v>
      </c>
      <c r="Y141" s="100">
        <f>SUM(Y140+Y139)</f>
        <v>110037</v>
      </c>
      <c r="Z141" s="99">
        <f t="shared" si="11"/>
        <v>8035</v>
      </c>
      <c r="AA141" s="100">
        <f t="shared" si="11"/>
        <v>21213</v>
      </c>
      <c r="AB141" s="99">
        <f t="shared" si="11"/>
        <v>894</v>
      </c>
      <c r="AC141" s="100">
        <f t="shared" si="11"/>
        <v>3967</v>
      </c>
      <c r="AD141" s="99">
        <f t="shared" si="11"/>
        <v>185</v>
      </c>
      <c r="AE141" s="100">
        <f t="shared" si="11"/>
        <v>834</v>
      </c>
      <c r="AF141" s="99">
        <f t="shared" si="11"/>
        <v>0</v>
      </c>
      <c r="AG141" s="100">
        <f t="shared" si="11"/>
        <v>0</v>
      </c>
      <c r="AH141" s="99">
        <f t="shared" si="11"/>
        <v>0</v>
      </c>
      <c r="AI141" s="100">
        <f t="shared" si="11"/>
        <v>0</v>
      </c>
      <c r="AJ141" s="99">
        <f t="shared" si="11"/>
        <v>80611</v>
      </c>
      <c r="AK141" s="100">
        <f t="shared" si="11"/>
        <v>289191</v>
      </c>
      <c r="AL141" s="99">
        <f t="shared" si="11"/>
        <v>31340</v>
      </c>
      <c r="AM141" s="100">
        <f>SUM(AM140+AM139)</f>
        <v>73177</v>
      </c>
      <c r="AN141" s="99">
        <f>SUM(AN140+AN139)</f>
        <v>0</v>
      </c>
      <c r="AO141" s="100">
        <f t="shared" si="11"/>
        <v>0</v>
      </c>
      <c r="AP141" s="99">
        <f>SUM(AP140+AP139)</f>
        <v>482387</v>
      </c>
      <c r="AQ141" s="100">
        <f>SUM(AQ140+AQ139)</f>
        <v>1495013</v>
      </c>
    </row>
    <row r="142" spans="1:41" ht="12.75">
      <c r="A142" t="s">
        <v>297</v>
      </c>
      <c r="P142" s="210" t="s">
        <v>197</v>
      </c>
      <c r="Q142" s="210"/>
      <c r="AJ142" s="210" t="s">
        <v>197</v>
      </c>
      <c r="AK142" s="210"/>
      <c r="AL142" s="210" t="s">
        <v>197</v>
      </c>
      <c r="AM142" s="210"/>
      <c r="AN142" s="210"/>
      <c r="AO142" s="210"/>
    </row>
    <row r="143" ht="12.75">
      <c r="A143" s="87" t="s">
        <v>298</v>
      </c>
    </row>
    <row r="144" ht="12.75">
      <c r="A144" s="87" t="s">
        <v>299</v>
      </c>
    </row>
    <row r="145" ht="12.75">
      <c r="A145" s="44" t="s">
        <v>300</v>
      </c>
    </row>
    <row r="146" ht="12.75">
      <c r="A146" s="44" t="s">
        <v>301</v>
      </c>
    </row>
    <row r="147" ht="12.75">
      <c r="A147" s="44" t="s">
        <v>302</v>
      </c>
    </row>
    <row r="148" ht="12.75">
      <c r="A148" s="44" t="s">
        <v>305</v>
      </c>
    </row>
  </sheetData>
  <sheetProtection/>
  <mergeCells count="319">
    <mergeCell ref="AE5:AF5"/>
    <mergeCell ref="AC6:AD6"/>
    <mergeCell ref="AE6:AF6"/>
    <mergeCell ref="L12:M12"/>
    <mergeCell ref="R80:S80"/>
    <mergeCell ref="T80:U80"/>
    <mergeCell ref="V80:W80"/>
    <mergeCell ref="AB80:AC80"/>
    <mergeCell ref="A5:B6"/>
    <mergeCell ref="H5:V5"/>
    <mergeCell ref="N13:O13"/>
    <mergeCell ref="AD80:AE80"/>
    <mergeCell ref="AF80:AG80"/>
    <mergeCell ref="AE7:AF7"/>
    <mergeCell ref="O9:P9"/>
    <mergeCell ref="S9:U9"/>
    <mergeCell ref="AC9:AI9"/>
    <mergeCell ref="D10:Q10"/>
    <mergeCell ref="R10:AK10"/>
    <mergeCell ref="D12:E12"/>
    <mergeCell ref="AM2:AQ2"/>
    <mergeCell ref="AB3:AF3"/>
    <mergeCell ref="AB4:AD4"/>
    <mergeCell ref="AE4:AF4"/>
    <mergeCell ref="N12:O12"/>
    <mergeCell ref="D13:E13"/>
    <mergeCell ref="F13:G13"/>
    <mergeCell ref="H13:I13"/>
    <mergeCell ref="J13:K13"/>
    <mergeCell ref="L13:M13"/>
    <mergeCell ref="S12:U12"/>
    <mergeCell ref="V12:W12"/>
    <mergeCell ref="V15:W15"/>
    <mergeCell ref="AB15:AC15"/>
    <mergeCell ref="AL10:AO10"/>
    <mergeCell ref="AP10:AQ10"/>
    <mergeCell ref="R11:W11"/>
    <mergeCell ref="X11:Y15"/>
    <mergeCell ref="Z11:AA15"/>
    <mergeCell ref="AB11:AI11"/>
    <mergeCell ref="AF14:AG14"/>
    <mergeCell ref="AH14:AI14"/>
    <mergeCell ref="AD15:AE15"/>
    <mergeCell ref="AH15:AI15"/>
    <mergeCell ref="V18:W18"/>
    <mergeCell ref="X18:Y18"/>
    <mergeCell ref="AH16:AI16"/>
    <mergeCell ref="N14:O14"/>
    <mergeCell ref="R14:S14"/>
    <mergeCell ref="T14:U14"/>
    <mergeCell ref="V14:W14"/>
    <mergeCell ref="AB14:AC14"/>
    <mergeCell ref="AD14:AE14"/>
    <mergeCell ref="P13:Q13"/>
    <mergeCell ref="V13:W13"/>
    <mergeCell ref="AB13:AC13"/>
    <mergeCell ref="AD13:AE13"/>
    <mergeCell ref="AJ13:AK13"/>
    <mergeCell ref="AP13:AQ13"/>
    <mergeCell ref="AL11:AM15"/>
    <mergeCell ref="AN11:AO15"/>
    <mergeCell ref="AP11:AQ11"/>
    <mergeCell ref="AH13:AI13"/>
    <mergeCell ref="AF13:AG13"/>
    <mergeCell ref="Z18:AA18"/>
    <mergeCell ref="AB18:AC18"/>
    <mergeCell ref="AP16:AQ16"/>
    <mergeCell ref="AL16:AM16"/>
    <mergeCell ref="AN16:AO16"/>
    <mergeCell ref="AP18:AQ18"/>
    <mergeCell ref="AJ18:AK18"/>
    <mergeCell ref="AL18:AM18"/>
    <mergeCell ref="AN18:AO18"/>
    <mergeCell ref="J18:K18"/>
    <mergeCell ref="L18:M18"/>
    <mergeCell ref="N18:O18"/>
    <mergeCell ref="P18:Q18"/>
    <mergeCell ref="A18:B18"/>
    <mergeCell ref="D18:E18"/>
    <mergeCell ref="F18:G18"/>
    <mergeCell ref="H18:I18"/>
    <mergeCell ref="P16:Q16"/>
    <mergeCell ref="X16:Y16"/>
    <mergeCell ref="Z16:AA16"/>
    <mergeCell ref="AJ16:AK16"/>
    <mergeCell ref="R16:S16"/>
    <mergeCell ref="T16:U16"/>
    <mergeCell ref="V16:W16"/>
    <mergeCell ref="AB16:AC16"/>
    <mergeCell ref="AD16:AE16"/>
    <mergeCell ref="AF16:AG16"/>
    <mergeCell ref="AP19:AQ19"/>
    <mergeCell ref="T19:U19"/>
    <mergeCell ref="V19:W19"/>
    <mergeCell ref="X19:Y19"/>
    <mergeCell ref="Z19:AA19"/>
    <mergeCell ref="AB19:AC19"/>
    <mergeCell ref="AD19:AE19"/>
    <mergeCell ref="A19:B19"/>
    <mergeCell ref="D19:E19"/>
    <mergeCell ref="F19:G19"/>
    <mergeCell ref="H19:I19"/>
    <mergeCell ref="L16:M16"/>
    <mergeCell ref="N16:O16"/>
    <mergeCell ref="D16:E16"/>
    <mergeCell ref="F16:G16"/>
    <mergeCell ref="H16:I16"/>
    <mergeCell ref="J16:K16"/>
    <mergeCell ref="AD18:AE18"/>
    <mergeCell ref="AF18:AG18"/>
    <mergeCell ref="AH18:AI18"/>
    <mergeCell ref="R18:S18"/>
    <mergeCell ref="AF19:AG19"/>
    <mergeCell ref="AH19:AI19"/>
    <mergeCell ref="T18:U18"/>
    <mergeCell ref="AN19:AO19"/>
    <mergeCell ref="AL20:AM20"/>
    <mergeCell ref="AN20:AO20"/>
    <mergeCell ref="F20:G20"/>
    <mergeCell ref="H20:I20"/>
    <mergeCell ref="J20:K20"/>
    <mergeCell ref="L20:M20"/>
    <mergeCell ref="R19:S19"/>
    <mergeCell ref="J19:K19"/>
    <mergeCell ref="L19:M19"/>
    <mergeCell ref="L21:M21"/>
    <mergeCell ref="N21:O21"/>
    <mergeCell ref="Z20:AA20"/>
    <mergeCell ref="AB20:AC20"/>
    <mergeCell ref="AJ19:AK19"/>
    <mergeCell ref="AL19:AM19"/>
    <mergeCell ref="N19:O19"/>
    <mergeCell ref="P19:Q19"/>
    <mergeCell ref="AD20:AE20"/>
    <mergeCell ref="AF20:AG20"/>
    <mergeCell ref="AH20:AI20"/>
    <mergeCell ref="AJ20:AK20"/>
    <mergeCell ref="AP20:AQ20"/>
    <mergeCell ref="A21:B21"/>
    <mergeCell ref="D21:E21"/>
    <mergeCell ref="F21:G21"/>
    <mergeCell ref="H21:I21"/>
    <mergeCell ref="J21:K21"/>
    <mergeCell ref="N24:O24"/>
    <mergeCell ref="P24:Q24"/>
    <mergeCell ref="V20:W20"/>
    <mergeCell ref="X20:Y20"/>
    <mergeCell ref="A20:B20"/>
    <mergeCell ref="D20:E20"/>
    <mergeCell ref="N20:O20"/>
    <mergeCell ref="P20:Q20"/>
    <mergeCell ref="R20:S20"/>
    <mergeCell ref="T20:U20"/>
    <mergeCell ref="AF21:AG21"/>
    <mergeCell ref="AH21:AI21"/>
    <mergeCell ref="AN21:AO21"/>
    <mergeCell ref="AP21:AQ21"/>
    <mergeCell ref="A23:C23"/>
    <mergeCell ref="D24:E24"/>
    <mergeCell ref="F24:G24"/>
    <mergeCell ref="H24:I24"/>
    <mergeCell ref="J24:K24"/>
    <mergeCell ref="L24:M24"/>
    <mergeCell ref="AJ21:AK21"/>
    <mergeCell ref="AL21:AM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H24:AI24"/>
    <mergeCell ref="AJ24:AK24"/>
    <mergeCell ref="AP24:AQ24"/>
    <mergeCell ref="D25:E25"/>
    <mergeCell ref="F25:G25"/>
    <mergeCell ref="H25:I25"/>
    <mergeCell ref="J25:K25"/>
    <mergeCell ref="L25:M25"/>
    <mergeCell ref="N25:O25"/>
    <mergeCell ref="P25:Q25"/>
    <mergeCell ref="AL24:AM24"/>
    <mergeCell ref="AN24:AO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Z25:AA25"/>
    <mergeCell ref="AB25:AC25"/>
    <mergeCell ref="AH25:AI25"/>
    <mergeCell ref="AJ25:AK25"/>
    <mergeCell ref="AL25:AM25"/>
    <mergeCell ref="AN25:AO25"/>
    <mergeCell ref="F26:G26"/>
    <mergeCell ref="H26:I26"/>
    <mergeCell ref="J26:K26"/>
    <mergeCell ref="L26:M26"/>
    <mergeCell ref="V25:W25"/>
    <mergeCell ref="X25:Y25"/>
    <mergeCell ref="R25:S25"/>
    <mergeCell ref="T25:U25"/>
    <mergeCell ref="AD25:AE25"/>
    <mergeCell ref="AF25:AG25"/>
    <mergeCell ref="AN26:AO26"/>
    <mergeCell ref="AP26:AQ26"/>
    <mergeCell ref="AD26:AE26"/>
    <mergeCell ref="AF26:AG26"/>
    <mergeCell ref="AH26:AI26"/>
    <mergeCell ref="AJ26:AK26"/>
    <mergeCell ref="AP25:AQ25"/>
    <mergeCell ref="X26:Y26"/>
    <mergeCell ref="L27:M27"/>
    <mergeCell ref="N27:O27"/>
    <mergeCell ref="P27:Q27"/>
    <mergeCell ref="Z26:AA26"/>
    <mergeCell ref="D27:E27"/>
    <mergeCell ref="F27:G27"/>
    <mergeCell ref="H27:I27"/>
    <mergeCell ref="J27:K27"/>
    <mergeCell ref="D26:E26"/>
    <mergeCell ref="A29:B29"/>
    <mergeCell ref="A52:B52"/>
    <mergeCell ref="E55:F55"/>
    <mergeCell ref="B56:I56"/>
    <mergeCell ref="AB26:AC26"/>
    <mergeCell ref="N26:O26"/>
    <mergeCell ref="P26:Q26"/>
    <mergeCell ref="R26:S26"/>
    <mergeCell ref="T26:U26"/>
    <mergeCell ref="V26:W26"/>
    <mergeCell ref="O56:AC56"/>
    <mergeCell ref="D28:E28"/>
    <mergeCell ref="F28:G28"/>
    <mergeCell ref="H28:I28"/>
    <mergeCell ref="J28:K28"/>
    <mergeCell ref="L28:M28"/>
    <mergeCell ref="N28:O28"/>
    <mergeCell ref="AP74:AQ74"/>
    <mergeCell ref="A61:C61"/>
    <mergeCell ref="F61:G61"/>
    <mergeCell ref="H61:I61"/>
    <mergeCell ref="J61:K61"/>
    <mergeCell ref="O62:AC62"/>
    <mergeCell ref="O63:AC63"/>
    <mergeCell ref="AL63:AN63"/>
    <mergeCell ref="P64:AB68"/>
    <mergeCell ref="D74:Q74"/>
    <mergeCell ref="A77:C77"/>
    <mergeCell ref="D77:E77"/>
    <mergeCell ref="F77:G77"/>
    <mergeCell ref="H77:I77"/>
    <mergeCell ref="AL56:AN56"/>
    <mergeCell ref="D57:G57"/>
    <mergeCell ref="P57:AB61"/>
    <mergeCell ref="D58:F58"/>
    <mergeCell ref="D60:E60"/>
    <mergeCell ref="F60:K60"/>
    <mergeCell ref="J77:K77"/>
    <mergeCell ref="L77:M77"/>
    <mergeCell ref="AP75:AQ75"/>
    <mergeCell ref="A76:C76"/>
    <mergeCell ref="D76:E76"/>
    <mergeCell ref="L76:M76"/>
    <mergeCell ref="N76:O76"/>
    <mergeCell ref="S76:U76"/>
    <mergeCell ref="V76:W76"/>
    <mergeCell ref="R75:W75"/>
    <mergeCell ref="V79:W79"/>
    <mergeCell ref="AB79:AC79"/>
    <mergeCell ref="X75:Y79"/>
    <mergeCell ref="Z75:AA79"/>
    <mergeCell ref="AB75:AI75"/>
    <mergeCell ref="AL75:AM79"/>
    <mergeCell ref="AP77:AQ77"/>
    <mergeCell ref="V78:W78"/>
    <mergeCell ref="AB78:AC78"/>
    <mergeCell ref="AD78:AE78"/>
    <mergeCell ref="AF78:AG78"/>
    <mergeCell ref="AH78:AI78"/>
    <mergeCell ref="AD77:AE77"/>
    <mergeCell ref="AF77:AG77"/>
    <mergeCell ref="AN75:AO79"/>
    <mergeCell ref="AH77:AI77"/>
    <mergeCell ref="AP80:AQ80"/>
    <mergeCell ref="AD79:AE79"/>
    <mergeCell ref="AH79:AI79"/>
    <mergeCell ref="D80:E80"/>
    <mergeCell ref="F80:G80"/>
    <mergeCell ref="H80:I80"/>
    <mergeCell ref="J80:K80"/>
    <mergeCell ref="L80:M80"/>
    <mergeCell ref="N80:O80"/>
    <mergeCell ref="P80:Q80"/>
    <mergeCell ref="AL26:AM26"/>
    <mergeCell ref="AH80:AI80"/>
    <mergeCell ref="P142:Q142"/>
    <mergeCell ref="AJ142:AK142"/>
    <mergeCell ref="AL142:AO142"/>
    <mergeCell ref="X80:Y80"/>
    <mergeCell ref="Z80:AA80"/>
    <mergeCell ref="AJ80:AK80"/>
    <mergeCell ref="AL80:AO80"/>
    <mergeCell ref="P77:Q77"/>
    <mergeCell ref="N78:O78"/>
    <mergeCell ref="R78:S78"/>
    <mergeCell ref="T78:U78"/>
    <mergeCell ref="R74:AK74"/>
    <mergeCell ref="AL74:AO74"/>
    <mergeCell ref="P28:Q28"/>
    <mergeCell ref="N77:O77"/>
    <mergeCell ref="V77:W77"/>
    <mergeCell ref="AB77:AC77"/>
    <mergeCell ref="AJ77:AK77"/>
  </mergeCells>
  <conditionalFormatting sqref="D31:O51 R31:AI51 AL31:AO51">
    <cfRule type="cellIs" priority="24" dxfId="0" operator="lessThan">
      <formula>0</formula>
    </cfRule>
  </conditionalFormatting>
  <conditionalFormatting sqref="D82:D138 F82:F138 H82:H138 J82:J138 L82:L138 N82:N138">
    <cfRule type="cellIs" priority="25" dxfId="0" operator="lessThan">
      <formula>0</formula>
    </cfRule>
  </conditionalFormatting>
  <conditionalFormatting sqref="D31:AQ52">
    <cfRule type="cellIs" priority="21" dxfId="1" operator="equal">
      <formula>0</formula>
    </cfRule>
  </conditionalFormatting>
  <conditionalFormatting sqref="D139:AQ141 D82:D138 P82:Q138 F82:F138 H82:H138 J82:J138 L82:L138 N82:N138 AJ82:AK138 AP82:AQ138">
    <cfRule type="cellIs" priority="23" dxfId="1" operator="equal">
      <formula>0</formula>
    </cfRule>
  </conditionalFormatting>
  <conditionalFormatting sqref="D18:O18 R18:AI18 AL18:AO18">
    <cfRule type="cellIs" priority="22" dxfId="0" operator="between">
      <formula>1</formula>
      <formula>2</formula>
    </cfRule>
  </conditionalFormatting>
  <conditionalFormatting sqref="E31:E51 G31:G51 I31:I51 K31:K51 M31:M51 O31:O51">
    <cfRule type="expression" priority="26" dxfId="0">
      <formula>E31&lt;D31</formula>
    </cfRule>
  </conditionalFormatting>
  <conditionalFormatting sqref="S31:S51 U31:U51 W31:W51 Y31:Y51 AA31:AA51 AC31:AC51 AE31:AE51 AG31:AG51 AI31:AI51">
    <cfRule type="expression" priority="20" dxfId="0">
      <formula>S31&lt;R31</formula>
    </cfRule>
  </conditionalFormatting>
  <conditionalFormatting sqref="AM31:AM51 AO31:AO51">
    <cfRule type="expression" priority="19" dxfId="0">
      <formula>AM31&lt;AL31</formula>
    </cfRule>
  </conditionalFormatting>
  <conditionalFormatting sqref="E82:E138 G82:G138 I82:I138 K82:K138 M82:M138 O82:O138">
    <cfRule type="cellIs" priority="17" dxfId="0" operator="lessThan">
      <formula>0</formula>
    </cfRule>
  </conditionalFormatting>
  <conditionalFormatting sqref="E82:E138 G82:G138 I82:I138 K82:K138 M82:M138 O82:O138">
    <cfRule type="cellIs" priority="16" dxfId="1" operator="equal">
      <formula>0</formula>
    </cfRule>
  </conditionalFormatting>
  <conditionalFormatting sqref="E82:E138 G82:G138 I82:I138 K82:K138 M82:M138 O82:O138">
    <cfRule type="expression" priority="18" dxfId="0">
      <formula>E82&lt;D82</formula>
    </cfRule>
  </conditionalFormatting>
  <conditionalFormatting sqref="R82:R138 T82:T138 V82:V138 X82:X138 Z82:Z138 AB82:AB138 AD82:AD138 AF82:AF138 AH82:AH138">
    <cfRule type="cellIs" priority="15" dxfId="0" operator="lessThan">
      <formula>0</formula>
    </cfRule>
  </conditionalFormatting>
  <conditionalFormatting sqref="R82:R138 T82:T138 V82:V138 X82:X138 Z82:Z138 AB82:AB138 AD82:AD138 AF82:AF138 AH82:AH138">
    <cfRule type="cellIs" priority="14" dxfId="1" operator="equal">
      <formula>0</formula>
    </cfRule>
  </conditionalFormatting>
  <conditionalFormatting sqref="S82:S138 U82:U138 W82:W138 Y82:Y138 AA82:AA138 AC82:AC138 AE82:AE138 AG82:AG138 AI82:AI138">
    <cfRule type="cellIs" priority="12" dxfId="0" operator="lessThan">
      <formula>0</formula>
    </cfRule>
  </conditionalFormatting>
  <conditionalFormatting sqref="S82:S138 U82:U138 W82:W138 Y82:Y138 AA82:AA138 AC82:AC138 AE82:AE138 AG82:AG138 AI82:AI138">
    <cfRule type="cellIs" priority="11" dxfId="1" operator="equal">
      <formula>0</formula>
    </cfRule>
  </conditionalFormatting>
  <conditionalFormatting sqref="S82:S138 U82:U138 W82:W138 Y82:Y138 AA82:AA138 AC82:AC138 AE82:AE138 AG82:AG138 AI82:AI138">
    <cfRule type="expression" priority="13" dxfId="0">
      <formula>S82&lt;R82</formula>
    </cfRule>
  </conditionalFormatting>
  <conditionalFormatting sqref="AL82:AL138">
    <cfRule type="cellIs" priority="10" dxfId="0" operator="lessThan">
      <formula>0</formula>
    </cfRule>
  </conditionalFormatting>
  <conditionalFormatting sqref="AL82:AL138">
    <cfRule type="cellIs" priority="9" dxfId="1" operator="equal">
      <formula>0</formula>
    </cfRule>
  </conditionalFormatting>
  <conditionalFormatting sqref="AM82:AM138">
    <cfRule type="cellIs" priority="7" dxfId="0" operator="lessThan">
      <formula>0</formula>
    </cfRule>
  </conditionalFormatting>
  <conditionalFormatting sqref="AM82:AM138">
    <cfRule type="cellIs" priority="6" dxfId="1" operator="equal">
      <formula>0</formula>
    </cfRule>
  </conditionalFormatting>
  <conditionalFormatting sqref="AM82:AM138">
    <cfRule type="expression" priority="8" dxfId="0">
      <formula>AM82&lt;AL82</formula>
    </cfRule>
  </conditionalFormatting>
  <conditionalFormatting sqref="AN82:AN138">
    <cfRule type="cellIs" priority="5" dxfId="0" operator="lessThan">
      <formula>0</formula>
    </cfRule>
  </conditionalFormatting>
  <conditionalFormatting sqref="AN82:AN138">
    <cfRule type="cellIs" priority="4" dxfId="1" operator="equal">
      <formula>0</formula>
    </cfRule>
  </conditionalFormatting>
  <conditionalFormatting sqref="AO82:AO138">
    <cfRule type="cellIs" priority="2" dxfId="0" operator="lessThan">
      <formula>0</formula>
    </cfRule>
  </conditionalFormatting>
  <conditionalFormatting sqref="AO82:AO138">
    <cfRule type="cellIs" priority="1" dxfId="1" operator="equal">
      <formula>0</formula>
    </cfRule>
  </conditionalFormatting>
  <conditionalFormatting sqref="AO82:AO138">
    <cfRule type="expression" priority="3" dxfId="0">
      <formula>AO82&lt;AN82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Lamberto Fichera</dc:creator>
  <cp:keywords/>
  <dc:description/>
  <cp:lastModifiedBy>Maria Grazia Briguglio</cp:lastModifiedBy>
  <cp:lastPrinted>2014-10-28T15:49:50Z</cp:lastPrinted>
  <dcterms:created xsi:type="dcterms:W3CDTF">2009-11-04T08:38:30Z</dcterms:created>
  <dcterms:modified xsi:type="dcterms:W3CDTF">2021-07-29T12:27:56Z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